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icodergocr-my.sharepoint.com/personal/marcela_varela_icoder_go_cr/Documents/RESPALDO UPI/POI/Año_2022/Formulación/"/>
    </mc:Choice>
  </mc:AlternateContent>
  <xr:revisionPtr revIDLastSave="0" documentId="8_{8BCD9254-273C-4B33-9E4E-7ACE7E6B010B}" xr6:coauthVersionLast="47" xr6:coauthVersionMax="47" xr10:uidLastSave="{00000000-0000-0000-0000-000000000000}"/>
  <bookViews>
    <workbookView xWindow="-120" yWindow="-120" windowWidth="20730" windowHeight="11160" xr2:uid="{00000000-000D-0000-FFFF-FFFF00000000}"/>
  </bookViews>
  <sheets>
    <sheet name="MAPP 2022" sheetId="25" r:id="rId1"/>
    <sheet name="Plan de Inversión" sheetId="42" r:id="rId2"/>
    <sheet name="INDICADORES DEP Y  RECREACION " sheetId="38" r:id="rId3"/>
    <sheet name="RIESGOS DEPORTE y RECREACIÓ " sheetId="39" r:id="rId4"/>
    <sheet name="RIESGOS JDN" sheetId="40" r:id="rId5"/>
    <sheet name="INDICADORES GESTION  " sheetId="28" r:id="rId6"/>
    <sheet name="RIESGOS GESTION" sheetId="29" r:id="rId7"/>
    <sheet name="INDICADORES DAF " sheetId="30" r:id="rId8"/>
    <sheet name="INDICADORES DN " sheetId="32" r:id="rId9"/>
    <sheet name="RIESGOS GESTION DS " sheetId="31" r:id="rId10"/>
  </sheets>
  <externalReferences>
    <externalReference r:id="rId11"/>
    <externalReference r:id="rId12"/>
    <externalReference r:id="rId13"/>
  </externalReferences>
  <definedNames>
    <definedName name="_xlnm._FilterDatabase" localSheetId="0" hidden="1">'MAPP 2022'!$A$9:$AA$13</definedName>
    <definedName name="_xlnm.Print_Area" localSheetId="2">'INDICADORES DEP Y  RECREACION '!$A$1:$C$56</definedName>
    <definedName name="_xlnm.Print_Area" localSheetId="5">'INDICADORES GESTION  '!$B$1:$C$145</definedName>
    <definedName name="_xlnm.Print_Area" localSheetId="0">'MAPP 2022'!$K$9:$AA$37</definedName>
    <definedName name="_xlnm.Print_Titles" localSheetId="0">'MAPP 2022'!$9:$13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42" l="1"/>
  <c r="I21" i="42"/>
  <c r="J21" i="42"/>
  <c r="I22" i="42" s="1"/>
  <c r="K21" i="42"/>
  <c r="AA35" i="25"/>
  <c r="AA32" i="25"/>
  <c r="X34" i="25"/>
  <c r="X33" i="25"/>
  <c r="X35" i="25" s="1"/>
  <c r="X31" i="25"/>
  <c r="X30" i="25"/>
  <c r="X29" i="25"/>
  <c r="X28" i="25"/>
  <c r="X27" i="25"/>
  <c r="X26" i="25"/>
  <c r="T26" i="25"/>
  <c r="X25" i="25"/>
  <c r="X32" i="25" s="1"/>
  <c r="T25" i="25"/>
  <c r="X24" i="25"/>
  <c r="K14" i="39" l="1"/>
  <c r="C73" i="38"/>
  <c r="X22" i="25"/>
  <c r="X21" i="25"/>
  <c r="X20" i="25"/>
  <c r="X19" i="25"/>
  <c r="X18" i="25"/>
  <c r="X17" i="25"/>
  <c r="AA23" i="25"/>
  <c r="X16" i="25"/>
  <c r="X15" i="25"/>
  <c r="X14" i="25"/>
  <c r="X23" i="25" l="1"/>
  <c r="X36" i="25" s="1"/>
  <c r="AA36" i="25"/>
  <c r="B5" i="29"/>
  <c r="C138" i="28"/>
</calcChain>
</file>

<file path=xl/sharedStrings.xml><?xml version="1.0" encoding="utf-8"?>
<sst xmlns="http://schemas.openxmlformats.org/spreadsheetml/2006/main" count="1559" uniqueCount="671">
  <si>
    <t>DESCRIPCIÓN</t>
  </si>
  <si>
    <t>INSTITUTO COSTARRICENSE DEL DEPORTE Y LA RECREACION</t>
  </si>
  <si>
    <t>Interpretación</t>
  </si>
  <si>
    <t>Desagregación</t>
  </si>
  <si>
    <t>Meta</t>
  </si>
  <si>
    <t>Clasificación</t>
  </si>
  <si>
    <t>Tipo de operación estadística</t>
  </si>
  <si>
    <t>NOMBRE DE LA INSTITUCIÓN:</t>
  </si>
  <si>
    <t>NOMBRE DEL JERARCA DE LA INSTITUCIÓN:</t>
  </si>
  <si>
    <t>SECTOR:</t>
  </si>
  <si>
    <t>MINISTRO(A) RECTOR(A):</t>
  </si>
  <si>
    <t>PROGRAMA DE INVERSIÓN PÚBLICA</t>
  </si>
  <si>
    <t>CÓDIGO Y NOMBRE DEL PROYECTO</t>
  </si>
  <si>
    <t>ETAPA ACTUAL</t>
  </si>
  <si>
    <t>AVANCE ETAPA ACTUAL</t>
  </si>
  <si>
    <t>CÓDIGO Y NOMBRE DEL PROGRAMA PRESUPUESTARIO</t>
  </si>
  <si>
    <t>(MILLONES DE COLONES)</t>
  </si>
  <si>
    <t>RESPONSABLES</t>
  </si>
  <si>
    <t>I TRIM</t>
  </si>
  <si>
    <t>II TRIM</t>
  </si>
  <si>
    <t>III TRIM</t>
  </si>
  <si>
    <t>IV TRIM</t>
  </si>
  <si>
    <t>ALBA QUESADA RODRIGUEZ</t>
  </si>
  <si>
    <t>SALUD, NUTRICION Y DEPORTE</t>
  </si>
  <si>
    <t>DANILO SALAS PERAZA</t>
  </si>
  <si>
    <t>ND</t>
  </si>
  <si>
    <t>NA</t>
  </si>
  <si>
    <t>ELEMENTO</t>
  </si>
  <si>
    <t>Nombre del Indicador</t>
  </si>
  <si>
    <t>Definición Conceptual</t>
  </si>
  <si>
    <t>Fórmula de cálculo</t>
  </si>
  <si>
    <t>Componentes de la fórmula de Cálculo</t>
  </si>
  <si>
    <t>Unidad de medida del indicador</t>
  </si>
  <si>
    <t>Número</t>
  </si>
  <si>
    <t>Línea Base</t>
  </si>
  <si>
    <t>Periocidad</t>
  </si>
  <si>
    <t>Anual</t>
  </si>
  <si>
    <t>Fuente</t>
  </si>
  <si>
    <t>Producto</t>
  </si>
  <si>
    <t>Registro administrativo</t>
  </si>
  <si>
    <t xml:space="preserve">Comentarios Generales </t>
  </si>
  <si>
    <t>Fuente:</t>
  </si>
  <si>
    <t xml:space="preserve">ICODER </t>
  </si>
  <si>
    <t>El ICODER realiza una asignación de recursos económicos   a  las Entidades Deportivas legalmente constituidas que así lo solicitan, para el desarrollo de proyectos deportivos que promuevan la promoción y la competición en el deporte, en el ámbito nacional e internacional</t>
  </si>
  <si>
    <t>Cantidad de entidades que recibieron el aporte</t>
  </si>
  <si>
    <t>Entidades que recibieron el aporte del ICODER</t>
  </si>
  <si>
    <t>Cantidad - número</t>
  </si>
  <si>
    <t>Todos los años se giran recursos a las Entidades con el fin de facilitar los procesos de desarrollo deportivo en los distintos deportes a nivel nacional e internacional.</t>
  </si>
  <si>
    <t xml:space="preserve">Aportes otorgados por entidad </t>
  </si>
  <si>
    <t>Anual/Con verificación trimestral</t>
  </si>
  <si>
    <t>El ICODER realiza una asignación de recursos económicos   a los deportistas que que así lo solicitan, luego de realizar un estudio preliminar, para facilitar los procesos de entrenamiento deportivo y competición a nivel nacional e internacional</t>
  </si>
  <si>
    <t>Cantidad de atletas que recibieron el aporte</t>
  </si>
  <si>
    <t>Atletas que recibieron el aporte del ICODER</t>
  </si>
  <si>
    <t>Todos los años se giran recursos a los deportistas con el fin de facilitar los procesos de desarrollo deportivo en los distintos deportes a nivel nacional</t>
  </si>
  <si>
    <t>Aportes otorgados</t>
  </si>
  <si>
    <t>El ICODER brinda  el servicio medico,fisioterateutico, psicologico y nutricional  a deportistas que participan en programas deportivos para satisfacer la demanda del servicio en beneficio de la  salud de los deportistas.</t>
  </si>
  <si>
    <t>Cantidad de atletas atendidos/Cantidad de citas solicitadas</t>
  </si>
  <si>
    <t>Atletas atendidos</t>
  </si>
  <si>
    <t xml:space="preserve">Porcentaje </t>
  </si>
  <si>
    <t>Se brindan diversos servicios medicos,fisioterateuticos, psicologicos y nutricionales  a deportistas que participan en programas deportivos para satisfacer la demanda del servicio en beneficio de la  salud de los deportistas. Se atienden de forma períodica según cada caso</t>
  </si>
  <si>
    <t>Citas efectuadas</t>
  </si>
  <si>
    <t xml:space="preserve">Implementar un programa de capacitación continua a nivel Nacional dirigido a Los diferentes entes deportivos, basado en las necesidades detectadas. </t>
  </si>
  <si>
    <t>Número de capacitaciones realizadas</t>
  </si>
  <si>
    <t>capacitaciones</t>
  </si>
  <si>
    <t>El ICODER como institución pública especializada en deporte, actividad física y recreación tiene como una de sus responsabilidades velar por la formación de las personas que promueven actividades relacionadas en el país. Por lo tanto implementará un programa de formación para todos los actores del sector.</t>
  </si>
  <si>
    <t>Registros administrativos</t>
  </si>
  <si>
    <t>Participación registrada por las incripciones en deportes de cada Comité Cantonal de Deporte y Recreación para los Juegos Deportivos Nacionales.</t>
  </si>
  <si>
    <t>Cantidad de personas participantes por disciplina deportiva</t>
  </si>
  <si>
    <t>Departamento Competición Deportiva ICODER</t>
  </si>
  <si>
    <t>ANEXO III</t>
  </si>
  <si>
    <t>(Recursos Ejecutados / Recursos Disponibles ) * 100</t>
  </si>
  <si>
    <t xml:space="preserve">Anual </t>
  </si>
  <si>
    <t>FICHA TÉCNICA DEL INDICADOR 2</t>
  </si>
  <si>
    <t>Recursos  invertidos en la Operación de las Instalaciones</t>
  </si>
  <si>
    <t xml:space="preserve">Recursos Ejecutados y Recursos Disponibles </t>
  </si>
  <si>
    <t>Cantidad de recursos humanos y materiales que se invierten diariamente en la operación de las Instalaciones, por ejemplo pago de servicios (luz, agua, telefono, impuestos, recolección de basura,  etc.), salarios de personal, contrataciones ( mantenimiento de areas verdes, seguridad, limpieza, etc.) que permiten tener en operación las instalaciones</t>
  </si>
  <si>
    <t xml:space="preserve">Recursos destinados a garantizar la correcta gestion de las instalaciones, en las que se incluye principalmente el control de los permisos de uso de estas y su administración.  </t>
  </si>
  <si>
    <t>(Asesorias Realizadas / Asesorias Solicitadas) * 100</t>
  </si>
  <si>
    <t xml:space="preserve">Asesorias Solicitadas y Asesorias Realizadas </t>
  </si>
  <si>
    <t xml:space="preserve"> </t>
  </si>
  <si>
    <t xml:space="preserve">Registros administrativos </t>
  </si>
  <si>
    <t>ICODER</t>
  </si>
  <si>
    <t>Cantonal</t>
  </si>
  <si>
    <t>Sumatoria  de actividades realizadas</t>
  </si>
  <si>
    <t>Suma de Actividades realizadas</t>
  </si>
  <si>
    <t>Una actividad recreativa, es un evento intencionado que puede contener diferentes manifestaciones recreativas que procuran el uso positivo del tiempo libre y la promoción de estilos de vida saludables.</t>
  </si>
  <si>
    <t>Conjunto de preguntas tipificadas dirigidas a una muestra representativa de grupos sociales, para averiguar estados de opinión o conocer otras cuestiones que les afectan.</t>
  </si>
  <si>
    <t>Medición anual</t>
  </si>
  <si>
    <t>Es la forma en que el CNDR toma las decisiones y las oficializa para que la Administración Activa pueda actuar</t>
  </si>
  <si>
    <t>Acuerdos del CNDR recibidos/ Acuerdos del CNDR atendidos</t>
  </si>
  <si>
    <t xml:space="preserve">Acuerdos tomados por el CNDR en sesiones ordinarias y trasladados a la Dirección Nacional para su ejecución </t>
  </si>
  <si>
    <t xml:space="preserve">El CNDR es máximo jerarca colegiado, los acuerdos es la forma de comunicar los acuerdos a la administración.  </t>
  </si>
  <si>
    <t xml:space="preserve">90% de acuerdos atendidos </t>
  </si>
  <si>
    <t xml:space="preserve">Trimestral, semestral y Anual  </t>
  </si>
  <si>
    <t>Asistente de la Dirección Nacional- Secretaria del CNDR</t>
  </si>
  <si>
    <t>Efecto</t>
  </si>
  <si>
    <t xml:space="preserve">Registos Administrativos </t>
  </si>
  <si>
    <t xml:space="preserve">Planificación Institucional de acuerdo a los lineamientos técnicos y metodologicos de las fuentes de financiamiento y de las instancias fiscalizadoras del sector público </t>
  </si>
  <si>
    <t xml:space="preserve">Número de planes aprobados </t>
  </si>
  <si>
    <t>Lista de planes anuales que se estan ejecutando con los recursos de ley, especificos.</t>
  </si>
  <si>
    <t xml:space="preserve">Número </t>
  </si>
  <si>
    <t xml:space="preserve">Son los documentos oficiales para la ejecución de metas y presupuesto institucional </t>
  </si>
  <si>
    <t>5 (STAP-CGR-FODESAF-TABACO- PND 2014-2018 y PEI 2018-2021)</t>
  </si>
  <si>
    <t>6  planes aprobados</t>
  </si>
  <si>
    <t xml:space="preserve">Anual y semestral </t>
  </si>
  <si>
    <t>Registros Administrativos</t>
  </si>
  <si>
    <t>Los convenios son documentos legales que formalizan las alianzas y relaciones de cooperacion entre diferentes actores; estableciendo el alcance, la vigencia temporal, los compromios. La tipificación de estos instrumentos es la sigueinte: Convenios internacionales, interinstitucionales, alianzas publico privadas y con organizaciones no gubernamentales. Y los proyectos son iniciativas que responden a una iniciativa especifica de una determinada organización, los cuales esta alineados estrategicamente y cuentan con una temporalidad defina; estos proyectos se enmarcan en instrumentos de cooperación entre países</t>
  </si>
  <si>
    <t xml:space="preserve">Sumatoria de Convenios firmados y proyectos impulsados </t>
  </si>
  <si>
    <t xml:space="preserve">Convenios más proyectos </t>
  </si>
  <si>
    <t>Clasificación del tipo de cooperación</t>
  </si>
  <si>
    <t xml:space="preserve">6 convenios y 11 proyectos </t>
  </si>
  <si>
    <t xml:space="preserve">2 convenios y 7 proyectos </t>
  </si>
  <si>
    <t xml:space="preserve">anual </t>
  </si>
  <si>
    <t>La Contraloría de Servicios, como proceso que  busca el acercamiento de los ciudadanos con los servicios y bienes que presta el ICODER,  lleva la atención de gestiones como denuncias e incoformidades, consultas entre otras  a fin de  atender y mejorar la calidad de los servicios para los usuarios y beneficiarios.</t>
  </si>
  <si>
    <t># de gestiones atendidas/ # gestiones  ingresadas</t>
  </si>
  <si>
    <t xml:space="preserve">Las gestiones resueltas  entre las gestiones ingresadas  o trasladadas a la Contraloría de Servicios </t>
  </si>
  <si>
    <t>Son quejas, incoformidades y denuncias formales que realizan los ciudadanos ante la Contraloría de Servicios y los trasladados desde otras instancias del ICODER o Instituciones como la Defensoría de los Habitantes.</t>
  </si>
  <si>
    <t xml:space="preserve">Por unidad o departamento institucional </t>
  </si>
  <si>
    <t>anual y semetral</t>
  </si>
  <si>
    <t xml:space="preserve">Miden el alcance y la trascendencia de la informaciópn que produce la institución, por medio de las estadísticas que el software de la aplicación. El posicionamiento de la institución se refelja en la interacción con los ususarios, por medio de los chat, los me gusta, cuando se comparte en otros muros, reproducción de videos y albunes fotograficos, visitas entre otros </t>
  </si>
  <si>
    <t>Estadístico</t>
  </si>
  <si>
    <t>Software de la aplicación, que puede seleccionarse en rangos y caracteríticas de estudio</t>
  </si>
  <si>
    <t xml:space="preserve">Sumatoria de las diferentes actividades de las redes </t>
  </si>
  <si>
    <t xml:space="preserve">Es el instrumento más agil y rápido para llegar al público meta de la institución y que permite una interacción inmediata </t>
  </si>
  <si>
    <t>Aumenta en un 5% de seguidores en las redes</t>
  </si>
  <si>
    <t xml:space="preserve">Trimestral </t>
  </si>
  <si>
    <t>Impacto</t>
  </si>
  <si>
    <t xml:space="preserve">Software de la aplicación </t>
  </si>
  <si>
    <t xml:space="preserve">Es la defensa legal en casos de demandas interpuesta por terceros o por la institución en los juzgados nacionales </t>
  </si>
  <si>
    <t xml:space="preserve">Número de juicios atendidos / número de juicios recibidos </t>
  </si>
  <si>
    <t>Son las demandas legales a las que se ve sometida la institución por la gestión de trabajo</t>
  </si>
  <si>
    <t>Demandas en los tribunales de justicia en favor o en contra del ICODER</t>
  </si>
  <si>
    <t>Juicios ganados o perdidos según su categoría( laboral, ambiental, administrativos, de contratación entre otros).</t>
  </si>
  <si>
    <t xml:space="preserve">Semestral y anual </t>
  </si>
  <si>
    <t>FICHA TÉCNICA DEL INDICADOR DS-DAF</t>
  </si>
  <si>
    <t>Indica el grado de implementación general del Plan Estratégico de Tecnologías de Información.</t>
  </si>
  <si>
    <t>(Σ % avance real de la implementación de cada proyecto) / (Σ % avance esperado de la implementación de cada proyecto)</t>
  </si>
  <si>
    <t>Porcentaje de avance real de la implementación de cada proyecto
Porcentaje de avance esperado en la implementación de cada proyecto</t>
  </si>
  <si>
    <t>Desarrollo de las etapas de proyectos de TI para la sistematización de las actividades del ICODER, según PETI (7 proyectos en distintas etapas)</t>
  </si>
  <si>
    <t>El resultado indica el nivel de avance en la implementación de los proyectos de TI, de acuerdo con las etapas establecidas para cada uno en el Plan Estratégico de Tecnologías de Información (PETI).</t>
  </si>
  <si>
    <t xml:space="preserve">Mensual </t>
  </si>
  <si>
    <t xml:space="preserve">Producto </t>
  </si>
  <si>
    <t>Indica el grado de ejecución de los recursos asignados a las labores de dirección y apoyo administrativo, según los planes de trabajo de las unidades que conforman la Dirección Superior</t>
  </si>
  <si>
    <t>Monto ejecución real de la meta/monto total de recursos asignados a la meta</t>
  </si>
  <si>
    <t>Recursos ejcutados
Presupuesto total asignado a la meta</t>
  </si>
  <si>
    <t>El resultado indica el nivel de ejecución de los recursos asignados a la Dirección Superior, para el cumplimiento de los planes de trabajo establecidos por cada una de las áreas que la conforman.</t>
  </si>
  <si>
    <t>70% de ejecución en el año 2017</t>
  </si>
  <si>
    <t>Es la administración de los servicios financieros, compras institucionales, manejo de la flotilla vehícular, capacitación del personal, mejora del clima institucional</t>
  </si>
  <si>
    <t xml:space="preserve">Suma de alcance de los planes / entre la cantidad de planes contemplados entre la proyección de cumplimiento </t>
  </si>
  <si>
    <t xml:space="preserve">Es la sumatoria del cumplimiento de todos los planes administrativos y financieros para determinar el promedio de cumplimiento de la gestión pública entre el porcentaje proyectado </t>
  </si>
  <si>
    <t>Promedio</t>
  </si>
  <si>
    <t>No disponible</t>
  </si>
  <si>
    <t xml:space="preserve">90% de ejecución de los planes de trabajo de los procesos </t>
  </si>
  <si>
    <t>trimestral</t>
  </si>
  <si>
    <t xml:space="preserve">Alcanzar al menos el 85 % de la ejecución </t>
  </si>
  <si>
    <t>2020: 58</t>
  </si>
  <si>
    <t>2020: 133</t>
  </si>
  <si>
    <t>Cantidad - Número</t>
  </si>
  <si>
    <t>2019: 3190</t>
  </si>
  <si>
    <t xml:space="preserve">2020: 0 </t>
  </si>
  <si>
    <t xml:space="preserve">Ejecución y fiscalización de recursos económicos invertidos  para los servicios básicos de las  Instalaciones bajo la Administración del ICODER que deben estar en condiciones de operación  para y al servicio a los usuarios. </t>
  </si>
  <si>
    <t>Fiscalización técnica de transferencias realizadas a Municipalidades para la formulación y construcción de infraestructura deportiva y recreativa</t>
  </si>
  <si>
    <t xml:space="preserve">Asesorías técnica para el desarrollo de proyectos de  infraestructura deportiva y recreativa a  lo interno y externo del ICODER </t>
  </si>
  <si>
    <t>PF.02.05 Posicionamiento institucional por medio de la Redes Sociales</t>
  </si>
  <si>
    <t xml:space="preserve">FICHA TÉCNICA DEL INICADOR 1 </t>
  </si>
  <si>
    <t xml:space="preserve"> PF.01.01  Porcentaje de solicitudes aprobadas</t>
  </si>
  <si>
    <t>(Solicitudes aprobadas/ Solicitudes recibidas  ) * 100</t>
  </si>
  <si>
    <t xml:space="preserve">Solicitudes recibidas y solicitudes aprobadas </t>
  </si>
  <si>
    <t xml:space="preserve">Porcentaje solicitudes analizadas para la utilización de las Instalaciones bajo la administración del ICODER , con lo que se establece un control de uso pudiendo establecer responsables en cada una de las actividades que se realizan en ellas. </t>
  </si>
  <si>
    <t>A nivel nacional, todo tipo de población.</t>
  </si>
  <si>
    <t>90% de solicitudes aprobadas</t>
  </si>
  <si>
    <t>( ) Impacto.
( ) Efecto.
(x) Producto.</t>
  </si>
  <si>
    <t xml:space="preserve"> PF.01.02 Porcentaje de Recursos ejecutados</t>
  </si>
  <si>
    <t>A nivel nacional, todo tipo de población</t>
  </si>
  <si>
    <t>( ) Impacto.
( ) Efecto.
( x ) Producto.</t>
  </si>
  <si>
    <t>Cantidad</t>
  </si>
  <si>
    <t>Cantidad de proyectos con transferencias ejecutadas, cuyos convenios serán fiscalizados.</t>
  </si>
  <si>
    <t xml:space="preserve">Cantidad de proyectos con transferencias  </t>
  </si>
  <si>
    <t>Cantidad de proyectos que tienen recursos económicos a través de transferencias de ICODER</t>
  </si>
  <si>
    <t>Proyectos con recursos ya transferidos y convenios realizados, a los cuales es necesario dar seguimiento en el cumplimiento de lo estipulado en el convenio para la verificación técnica del plan de inversión presentado, en coordinación con la Dirección Administrativa Financiera y Asesoría legal del ICODER</t>
  </si>
  <si>
    <t>Verificar el cumplimiento de la Ley 7800 y demás normativa vigente. El Departamento de Obras  brinda  asesoria en Infraestructura Deportiva y Recreativa a las instancias públicas y privadas que lo soliciten. Así como asesoría técnica en ingeniería y arquitectura de acuerdo a lo demandado por el ICODER</t>
  </si>
  <si>
    <t xml:space="preserve">Asesorias en infraestructura deportiva y recreativa realizadas en el año a las entidades que lo soliciten. </t>
  </si>
  <si>
    <t>Formulación</t>
  </si>
  <si>
    <t>Gestión de Instalaciones Jorge Bonilla Bogantes</t>
  </si>
  <si>
    <t>Contratación</t>
  </si>
  <si>
    <t>Número de personas</t>
  </si>
  <si>
    <t>Semestral, Anual</t>
  </si>
  <si>
    <t xml:space="preserve">(  )Impacto
(  )Efecto
(X ) Producto
</t>
  </si>
  <si>
    <t>Número absoluto</t>
  </si>
  <si>
    <t>N/A</t>
  </si>
  <si>
    <t>Regional (Central, Brunca, Chorotega, Pacifico Central, Huetar Norte y Huetar Caribe).</t>
  </si>
  <si>
    <t>FICHA TÉCNICA PROGRAMA INSTITUCIONAL PROYECTOS DE INVERSIÓN PÚBLICA</t>
  </si>
  <si>
    <t> 002080 Centro Acuático María del Milagro París, Parque Metropolitano La Sabana</t>
  </si>
  <si>
    <t>Departamento de Obras Luis Fernando González Quesada</t>
  </si>
  <si>
    <t> 002875 Construcción del gimnasio deportivo y recreativo del Bicentenario Apa-Blu Presbere, Suretka, Talamanca</t>
  </si>
  <si>
    <t>Departamento de Obras Judith Vega</t>
  </si>
  <si>
    <t> 002785 Construcción de baños en el Parque La Sabana, San José</t>
  </si>
  <si>
    <t>Departamento de Obras Kenneth Sevilla</t>
  </si>
  <si>
    <t>PF 01.01 Cantidad de Entidades Deportivas beneficiadas técnica y económicamente</t>
  </si>
  <si>
    <t>PI 01.01 Capacitación y actualización técnica</t>
  </si>
  <si>
    <t>PF.02.01 Número de actividades comunitarias  de deporte y recreación desarrollados</t>
  </si>
  <si>
    <t>Personas inscritas por deporte por delegaciones de cada Comité Cantonal de Deporte y Recreación de todo el proceso</t>
  </si>
  <si>
    <t>Número de personas  participantes en todo el proceso de Juegos Deportivos Nacionales</t>
  </si>
  <si>
    <t>2019: 18.283</t>
  </si>
  <si>
    <t>ACTIVIDAD</t>
  </si>
  <si>
    <t xml:space="preserve">RIESGO </t>
  </si>
  <si>
    <t xml:space="preserve">IMPACTO/ RELEVANCIA </t>
  </si>
  <si>
    <t>PROBABILIDAD</t>
  </si>
  <si>
    <t>FRECUENCIA DE OCURRENCIA</t>
  </si>
  <si>
    <t xml:space="preserve">ACCIONES CORRECTIVAS </t>
  </si>
  <si>
    <t xml:space="preserve">OBSERVACIONES O NOTAS </t>
  </si>
  <si>
    <t>Programas y Actividades Recreativas/Deportivas</t>
  </si>
  <si>
    <t xml:space="preserve">Alto </t>
  </si>
  <si>
    <t>Probable</t>
  </si>
  <si>
    <t xml:space="preserve">Media </t>
  </si>
  <si>
    <t>Parques Biosaludables</t>
  </si>
  <si>
    <t>1. Deficiente Gestión en el Proceso de Contratación Administrativa</t>
  </si>
  <si>
    <t xml:space="preserve">Moderado </t>
  </si>
  <si>
    <t xml:space="preserve">Probable </t>
  </si>
  <si>
    <t>1. Seguimiento constante al Proceso de Contratación Administrativa.</t>
  </si>
  <si>
    <t>Descripción de las actividades, asociadas al programa o proyecto que  son críticas o con riesgo</t>
  </si>
  <si>
    <t>RIESGO</t>
  </si>
  <si>
    <t>Es una incertidumbre de una acción que no ha ocurrido y  que puede poner  en peligro la ejecución de la actividad, programa o proyecto</t>
  </si>
  <si>
    <t>IMPACTO</t>
  </si>
  <si>
    <t xml:space="preserve">La medida cuantitativa o cualitativa  de la consecuencias que se tienen que enfrentar la institución por la materialización del riesgo </t>
  </si>
  <si>
    <t xml:space="preserve"> Es la medida o descripción de la posibilidad de ocurrencia de un evento.</t>
  </si>
  <si>
    <r>
      <t xml:space="preserve">FRECUENCIA DE OCURRENCIA:  </t>
    </r>
    <r>
      <rPr>
        <sz val="11"/>
        <color theme="1"/>
        <rFont val="Calibri"/>
        <family val="2"/>
        <scheme val="minor"/>
      </rPr>
      <t xml:space="preserve">en el tiempo si el riesgo identificado se ha materializado y según frecuencia  </t>
    </r>
  </si>
  <si>
    <t xml:space="preserve">ACCIONES CORRECTIVAS: </t>
  </si>
  <si>
    <t xml:space="preserve">Son las acciones  ó controles que se establecen para minimizar la materialización del riesgo o su impacto. </t>
  </si>
  <si>
    <r>
      <t>1.</t>
    </r>
    <r>
      <rPr>
        <b/>
        <sz val="7"/>
        <color theme="1"/>
        <rFont val="Times New Roman"/>
        <family val="1"/>
      </rPr>
      <t xml:space="preserve">      </t>
    </r>
    <r>
      <rPr>
        <b/>
        <u/>
        <sz val="12"/>
        <color theme="1"/>
        <rFont val="Times New Roman"/>
        <family val="1"/>
      </rPr>
      <t>ESCALAS DE PROBABILIDAD Y MAGNITUD DE LA CONSECUENCIA (IMPACTO)</t>
    </r>
  </si>
  <si>
    <r>
      <t xml:space="preserve">Probabilidad de consecuencia: </t>
    </r>
    <r>
      <rPr>
        <sz val="12"/>
        <color theme="1"/>
        <rFont val="Times New Roman"/>
        <family val="1"/>
      </rPr>
      <t>se debe tomar en cuenta todas las variables a fin de significar la consecuencia.</t>
    </r>
    <r>
      <rPr>
        <b/>
        <sz val="12"/>
        <color theme="1"/>
        <rFont val="Times New Roman"/>
        <family val="1"/>
      </rPr>
      <t xml:space="preserve"> </t>
    </r>
  </si>
  <si>
    <t>Nivel</t>
  </si>
  <si>
    <t>Descriptor</t>
  </si>
  <si>
    <t>Descripción</t>
  </si>
  <si>
    <t>Casi improbable</t>
  </si>
  <si>
    <t xml:space="preserve">Remota probabilidad de que se presente o ha ocurrido en periodos de 15 años </t>
  </si>
  <si>
    <t xml:space="preserve">Muy Bajo </t>
  </si>
  <si>
    <t xml:space="preserve">El evento afecta el logro de objetivos operativos </t>
  </si>
  <si>
    <t>Poco probable</t>
  </si>
  <si>
    <t>Escasa probabilidad de que se presente o ha ocurrido en períodos de 10 años</t>
  </si>
  <si>
    <t>Bajo</t>
  </si>
  <si>
    <t>El evento afecta el logro de las metas</t>
  </si>
  <si>
    <t>Media probabilidad de que se presente o ha sido de ocurrencia en períodos de 5 años</t>
  </si>
  <si>
    <t>Moderado</t>
  </si>
  <si>
    <t xml:space="preserve">El evento afecta el logro de objetivos estratégicos </t>
  </si>
  <si>
    <t>Bastante Probable</t>
  </si>
  <si>
    <t>Suficiente probabilidad de que se presente o ha sido de ocurrencia una vez al año</t>
  </si>
  <si>
    <t>Alto</t>
  </si>
  <si>
    <t>El evento afecta el logro de los objetivos estratégicos, lo cual afecta la credibilidad de la institución</t>
  </si>
  <si>
    <t xml:space="preserve">Muy probable </t>
  </si>
  <si>
    <t>Alta probabilidad de que se presente o ha sido de frecuente ocurrencia (varias veces al año)</t>
  </si>
  <si>
    <t>Muy Alto</t>
  </si>
  <si>
    <t xml:space="preserve">El evento afecta el logro de objetivos estratégicos y pone en riesgo el logro de resultados institucionales </t>
  </si>
  <si>
    <t xml:space="preserve">MATRIZ DE RANGO DE RIESGOS </t>
  </si>
  <si>
    <t>MUY BAJO</t>
  </si>
  <si>
    <t xml:space="preserve">BAJO </t>
  </si>
  <si>
    <t>MODERADO</t>
  </si>
  <si>
    <t xml:space="preserve">ALTO </t>
  </si>
  <si>
    <t>MUY ALTO</t>
  </si>
  <si>
    <t>MUY PROBABLE</t>
  </si>
  <si>
    <t>BASTANTE PROBABLE</t>
  </si>
  <si>
    <t>PROBABLE</t>
  </si>
  <si>
    <t>POCO PROBABLE</t>
  </si>
  <si>
    <t>CASI IMPROBABLE</t>
  </si>
  <si>
    <t xml:space="preserve">PROGRAMA O PROYECTO: </t>
  </si>
  <si>
    <t>Gestión de Instalaciones</t>
  </si>
  <si>
    <t xml:space="preserve">ACTIVIDAD </t>
  </si>
  <si>
    <t>RIESGO (evento)</t>
  </si>
  <si>
    <t>Coordinar un plan de contingencia con las Entidades Deportivas para que apoyen el uso de las instalaciones en actividades que cumplan con protocolos del Ministerio de Salud</t>
  </si>
  <si>
    <t>Seguimiento de plan de compras y pago de contratos de parques</t>
  </si>
  <si>
    <t>Formulación, contratación, ejecución de obra  y fiscalización de los contratos de servicios de ingeniería para  construcción de obras nuevas para el desarrollo del Deporte y la Recreación</t>
  </si>
  <si>
    <t>Consiganar claramente obligaciones en términos de referencia  y carteles de contrataciones, dar seguimiento semanal a cronogramas establecidos para cada uno de los proyectos</t>
  </si>
  <si>
    <t>Identificar claramente responsabilidades en convenios que se firman con entidades a las que se les transfiere los recursos, aplicar el Reglamento de transferencias</t>
  </si>
  <si>
    <t>Imposibilidad de brindar atención a todas la solicitudes</t>
  </si>
  <si>
    <t>Realizar programación por zona, teniendo profesionales que en las giras a la zona puedan gradualmente ir atendiendo las solicitudes realizadas</t>
  </si>
  <si>
    <t>Herramienta digital que contenga el inventario de instalaciones deportivas y recreativas del pais.</t>
  </si>
  <si>
    <t>Atraso en cumplimiento de la meta</t>
  </si>
  <si>
    <t>Establecer una comunicación fluida con la Unidad de TI, establecer un cronograma para el cumplimiento de la actividad</t>
  </si>
  <si>
    <t>Es la medida o descripción de la posibilidad de ocurrencia de un evento.</t>
  </si>
  <si>
    <t xml:space="preserve">FRECUENCIA DE OCURRENCIA:  </t>
  </si>
  <si>
    <t xml:space="preserve">En el tiempo si el riesgo identificado se ha materializado y según frecuencia  </t>
  </si>
  <si>
    <t xml:space="preserve">Medidas sanitarias para uso de instalaciones </t>
  </si>
  <si>
    <t xml:space="preserve">Disminución de recursos </t>
  </si>
  <si>
    <t xml:space="preserve"> Inclumplimiento de contratos</t>
  </si>
  <si>
    <t>Muy Bajo</t>
  </si>
  <si>
    <t>Rendimiento Deportivo</t>
  </si>
  <si>
    <t xml:space="preserve">Uso Indebido o mal aprovechamiento de los recursos públicos                  </t>
  </si>
  <si>
    <t xml:space="preserve">Control y Seguimiento técnico a las Entidades Deportivas.                                     </t>
  </si>
  <si>
    <t>Gimnasio de Pesas</t>
  </si>
  <si>
    <t>Deterioro y cierre de la instalación</t>
  </si>
  <si>
    <t xml:space="preserve">Detección  de los factores que podrían ocasionar un cierre. </t>
  </si>
  <si>
    <t>Programa Becas para Deportistas</t>
  </si>
  <si>
    <t>Atletas sin becas para la preparación deportiva.</t>
  </si>
  <si>
    <t>Coordinar un plan de contingencia con las Entidades Deportivas para que apoyen a los atletas de alto rendimiento y proyección.</t>
  </si>
  <si>
    <t>Programa Juegos Deportivos Nacionales</t>
  </si>
  <si>
    <t>Incertidumbre nacional sobre el comportamiento nacional de la pandemia</t>
  </si>
  <si>
    <t>Establecer con al menos 6 meses de antelación al inicio de la etapa final de la presente Edición los deportes viables en participación contemplando la proyección del comportamiento del COVID-19</t>
  </si>
  <si>
    <t>Elaboración de protocolos de ejecución, de acuerdo con los lineamientos establecidos por el Gobierno, para fases y eventos deportivos autorizados por el Ministerio de salud.</t>
  </si>
  <si>
    <t xml:space="preserve">Propuesta para aumento del presupuesto que permitan desarrollar de manera eficiente y con calidad todos los procesos implicados en la etapa final de JDN. </t>
  </si>
  <si>
    <t>Elaboración de una propuesta alternativa para desarrollar el evento</t>
  </si>
  <si>
    <t>Monitoreo y coordinación institucional previa</t>
  </si>
  <si>
    <t>Ajuste de la programación del evento, para cumplir con las directrices</t>
  </si>
  <si>
    <t>Formulación de una propuesta de eventos que incluya menos personas en el proceso competitivo</t>
  </si>
  <si>
    <t>Reducción de la calendarización de la etapa final para que el evento final tarde menos días</t>
  </si>
  <si>
    <t>Coordinación con instituciones colaboradoras para establecimiento de nuevos requerimientos</t>
  </si>
  <si>
    <t>Visitas de seguimiento a las inversiones realizadas por las instituciones colaboradoras</t>
  </si>
  <si>
    <t>Reformular presupuesto asignado a comedores y villas según necesidades</t>
  </si>
  <si>
    <t>Visitas de seguimiento a las instalaciones seleccionadas en el primer proceso de selección para villas y comedores</t>
  </si>
  <si>
    <t xml:space="preserve">Valoración de la cantidad de acreditados para la etapa final, y servicios habilitados para los mismos. </t>
  </si>
  <si>
    <t>Realizar un nuevo mapeo y selección de posibles sedes de hospedaje y villas para la XXXIX Edición</t>
  </si>
  <si>
    <t>Posible requerimiento de mayor cantidad de centros educativos y recursos económicos para reparación y mejora</t>
  </si>
  <si>
    <t>Valoración de incremento en la cantidad del personal requerido para atender comedores y villas</t>
  </si>
  <si>
    <t>Actualización de base de datos con participantes activos</t>
  </si>
  <si>
    <t>Coordinación con entidades deportivas participantes y empresa contratada de mantenimiento para aplicación de medidas correctivas</t>
  </si>
  <si>
    <t>Programa Clínica Deportiva para atención de Atletas</t>
  </si>
  <si>
    <t xml:space="preserve"> Mala praxis clínica y deficiente uso del equipo por parte de los profesionales. En Fisioterapia           </t>
  </si>
  <si>
    <t>Programa de Inducción al personal.</t>
  </si>
  <si>
    <t>Insatisfacción del usuario del servicio de Nutrición</t>
  </si>
  <si>
    <t>Mala praxis en Medicina</t>
  </si>
  <si>
    <t>Control y seguimiento estricto de protocolos</t>
  </si>
  <si>
    <t>Inducción y capacitación al personal</t>
  </si>
  <si>
    <t>Disconformidad de los usuarios del servicio de Psicología</t>
  </si>
  <si>
    <t>Programa Capacitación</t>
  </si>
  <si>
    <t>Pérdida de imagen y credibilidad dentro de los Procesos de Formación.</t>
  </si>
  <si>
    <t>Coordinación Institucional</t>
  </si>
  <si>
    <t>PROGRAMA O PROYECTO: COMPETICIÓN DEPORTIVA - JUEGOS DEPORTIVOS NACIONALES</t>
  </si>
  <si>
    <t>Ejecución de la XXXIX Edición de Juegos Deportivos Nacionales 2021</t>
  </si>
  <si>
    <t>Panorama incierto por la evolución del comportamiento del COVID-19 a Nivel Nacional, que pueda generar la implementación de estrategias de acción que limiten total o parcial el desarrollo de la etapa final de JDN</t>
  </si>
  <si>
    <t>Media</t>
  </si>
  <si>
    <t>1.	Establecer con al menos 6 meses de antelación al inicio de la etapa final de la presente Edición los deportes viables en participación contemplando la proyección del comportamiento del COVID-19
2.	Elaboración de protocolos de ejecución, de acuerdo con los lineamientos establecidos por el Gobierno, para fases y eventos deportivos autorizados por el Ministerio de salud.</t>
  </si>
  <si>
    <t>Presupuesto institucional asignado insuficiente para el desarrollo de la ejecución de cada Edición</t>
  </si>
  <si>
    <t>Baja</t>
  </si>
  <si>
    <t>1.	Propuesta para aumento del presupuesto que permitan desarrollar de manera eficiente y con calidad todos los procesos implicados en la etapa final de JDN.
2.	Elaboración de una propuesta alternativa para desarrollar el evento</t>
  </si>
  <si>
    <t>Directrices nacionales que imposibilite la colaboración de otras instituciones del estado en la gestión de JDN</t>
  </si>
  <si>
    <t>Decrecimiento en el presupuesto municipal que imposibilite la participación de los CCDR</t>
  </si>
  <si>
    <t>1. Reducción de la calendarización de la etapa final para que el evento final tarde menos días
2. Coordinación con instituciones colaboradoras para establecimiento de nuevos requerimientos</t>
  </si>
  <si>
    <t>Incremento en el presupuesto requerido para la aplicación de las normativas de salud en las villas y comedores para la Etapa Final</t>
  </si>
  <si>
    <t>Imposibilidad de cumplir con las directrices nacionales de COVID19 con las instalaciones seleccionadas para comedores y villas en cada Edición</t>
  </si>
  <si>
    <t>1. Visitas de seguimiento a las inversiones realizadas por las instituciones colaboradoras
2. Realizar un nuevo mapeo y selección de posibles sedes de hospedaje y villas para la XXXIX Edición</t>
  </si>
  <si>
    <t>Reconstrucción de la base de datos de acreditación por deserción y exclusión de atletas durante la Pandemia.</t>
  </si>
  <si>
    <t>1.Actualización de base de datos con participantes activos
2.Coordinación con entidades deportivas participantes y empresa contratada de mantenimiento para aplicación de medidas correctivas</t>
  </si>
  <si>
    <t>002889 Construcción de bodega para Juegos Nacionales</t>
  </si>
  <si>
    <t>002887 Gimnasio de Olimpiadas Especiales, Parque de la Paz</t>
  </si>
  <si>
    <t>Nombre de la Institución:</t>
  </si>
  <si>
    <t>Nombre del Jerarca de la Institución</t>
  </si>
  <si>
    <t>ALBA QUESADA RODRÍGUEZ</t>
  </si>
  <si>
    <t>Sector:</t>
  </si>
  <si>
    <t>Salud, Nutrición y Deporte</t>
  </si>
  <si>
    <t>Ministro(a) Rector(a)</t>
  </si>
  <si>
    <t>Dr. Daniel Salas Peraza</t>
  </si>
  <si>
    <t>OBJETIVO NACIONAL: Generar un crecimiento económico inclusivo en el ámbito nacional y regional en armonía con el ambiente, generando empleos de calidad, y reduciendo la pobreza y la desigualdad.</t>
  </si>
  <si>
    <t>PLAN NACIONAL DE DESARROLLO E INVERSION PUBLICA 2019-2022 (PNDIP)</t>
  </si>
  <si>
    <t>PROGRAMACIÓN ESTRATÉGICA PRESUPUESTARIA</t>
  </si>
  <si>
    <t>ODS VINCULADO</t>
  </si>
  <si>
    <t xml:space="preserve">
INTERVENCION ESTRATEGICA</t>
  </si>
  <si>
    <t>OBJETIVO INTERVENCION ESTRATEGICA</t>
  </si>
  <si>
    <t>INDICADOR DE LA INTERVENCION ESTRATEGICA</t>
  </si>
  <si>
    <t>LINEA BASE DEL INDICADOR (Regional cuando proceda)</t>
  </si>
  <si>
    <t>COBERTURA GEOGRAFICA POR REGION</t>
  </si>
  <si>
    <t>OBJETIVO ESTRATÉGICO INSTITUCIONAL (PEI)</t>
  </si>
  <si>
    <t>CODIGO Y NOMBRE DEL  PROGRAMA O SUBPROGRAMA PRESUPUESTARIO</t>
  </si>
  <si>
    <t>CODIGO Y NOMBRE DEL PRODUCTO FINAL Y/O INTERMEDIO (BIENES/
SERVICIOS)</t>
  </si>
  <si>
    <t>UNIDAD DE MEDIDA DEL PRODUCTO</t>
  </si>
  <si>
    <t>POBLACIÓN META</t>
  </si>
  <si>
    <t xml:space="preserve">CODIGO Y NOMBRE INDICADORES DE PRODUCTO FINAL Y/O INTERMEDIO  </t>
  </si>
  <si>
    <t>LÍNEA BASE</t>
  </si>
  <si>
    <t xml:space="preserve">METAS DEL INDICADOR </t>
  </si>
  <si>
    <t>SUPUESTOS, NOTAS TÉCNICAS Y OBSERVACIONES</t>
  </si>
  <si>
    <t>CANTIDAD</t>
  </si>
  <si>
    <t>USUARIO (A)</t>
  </si>
  <si>
    <t>HOMBRES</t>
  </si>
  <si>
    <t>MUJERES</t>
  </si>
  <si>
    <t>MONTO</t>
  </si>
  <si>
    <t>FUENTE DE FINANCIAMIENTO</t>
  </si>
  <si>
    <t>t</t>
  </si>
  <si>
    <t>DESEMPEÑO PROYECTADO</t>
  </si>
  <si>
    <t>FF</t>
  </si>
  <si>
    <t>ANUAL</t>
  </si>
  <si>
    <t>t+1</t>
  </si>
  <si>
    <t>t+2</t>
  </si>
  <si>
    <t>t+3</t>
  </si>
  <si>
    <t xml:space="preserve">PRESUPUESTO CIFRA COMPLETA </t>
  </si>
  <si>
    <t xml:space="preserve">Objetivo 3 : Garantizar una vida sana y promover el bienestar para todos en todas las edades 
Indicador ODS 3.4.1 Tasa de mortalidad atribuida a las enfermedades
cardiovasculares, el cáncer, la diabetes o las enfermedades
respiratorias crónicas </t>
  </si>
  <si>
    <t xml:space="preserve">Salud y Seguridad Social </t>
  </si>
  <si>
    <t>Establecer una estrategia integral para la prevención y atención de la salud de
las personas, así como para la consolidación de un sistema equitativo y sostenible
de seguridad social.</t>
  </si>
  <si>
    <t>Programa
Actívate.</t>
  </si>
  <si>
    <t>Aumentar el
número de
personas que
participan en
diferentes
modalidades de
actividad física en
las regiones del
país.</t>
  </si>
  <si>
    <t>Desarrollo de programas y proyectos deportivos, recreativos y de actividad física a nivel nacional e internacional.</t>
  </si>
  <si>
    <t>PF.01- Actividades para que las  de personas que realizan actividad física sistemática.</t>
  </si>
  <si>
    <t>2019: 
7768</t>
  </si>
  <si>
    <t xml:space="preserve">Desarrollo de actividades deportivas y recreativas en las comunidades </t>
  </si>
  <si>
    <t>PF.02.01- Número de proyectos comunitarios  de deporte y recreación desarrollados</t>
  </si>
  <si>
    <t>706  proyectos       2019</t>
  </si>
  <si>
    <t xml:space="preserve">Objetivo 3 : Garantizar una vida sana y promover el bienestar para todos en todas las edades </t>
  </si>
  <si>
    <t>Crear estrategias de innovación, investigación y desarrollo para el deporte, la recreación y la actividad física.</t>
  </si>
  <si>
    <t xml:space="preserve">TOTAL </t>
  </si>
  <si>
    <t>Apoyo técnico y económico para el desarrollo de los programas deportivos nacionales e internacionales.</t>
  </si>
  <si>
    <t>Entidades Deportivas beneficiadas</t>
  </si>
  <si>
    <t>1. Se incluye dentro del presupuesto, Los recursos provenientes de la LEY 9739.
2. La política financiera Nacional puede afectar el presupuesto tanto positiva como negativamente.             
3. Riesgos asociados a la Pandemia COVID-19.</t>
  </si>
  <si>
    <t>Capacitaciones técnicas dirigidas a todos los actores del deporte y la recreación</t>
  </si>
  <si>
    <t>Actores del Deporte y la Recreación que reciben capacitación técnica</t>
  </si>
  <si>
    <t>PI 01.01 Cantidad de Capacitaciones Técnicas</t>
  </si>
  <si>
    <t>Esta actividad está sujeta a la variable presupuestaria disponible en cada periodo.</t>
  </si>
  <si>
    <t xml:space="preserve">Recurso económico asignado a deportistas de alto rendimiento y proyección, para el desarrollo en la disciplina deportiva </t>
  </si>
  <si>
    <t>Deportistas de alto rendimiento y de proyección</t>
  </si>
  <si>
    <t>PF 02.01 Cantidad de Becas otorgadas</t>
  </si>
  <si>
    <t>2019:      
176</t>
  </si>
  <si>
    <t xml:space="preserve">Atención a deportistas que soliciten servicios de la Clínica Deportiva </t>
  </si>
  <si>
    <t>Atletas que reciben servicios en la clínica ICODER</t>
  </si>
  <si>
    <t>PF 03.01 Número de personas atendidas en la Clínica ICODER</t>
  </si>
  <si>
    <t>2019:     3190</t>
  </si>
  <si>
    <t>Personas menores de edad que realizan diferentes modalidades de deporte en el marco del Programa Escalemos en equipo</t>
  </si>
  <si>
    <t>Participación integral de todas las personas involucradas directamente en la Competición de Juegos Deportivos Nacionales</t>
  </si>
  <si>
    <t>Personas participantes de todo el proceso competitivo de Juegos Deportivos Nacionales</t>
  </si>
  <si>
    <t xml:space="preserve">
PF.01.01
Número de participantes en todo del proceso
</t>
  </si>
  <si>
    <t xml:space="preserve">2019:     18.283 participantes </t>
  </si>
  <si>
    <t>Variables políticas y presupuestarias de los Gobiernos Locales en relación con la intención de participación en Deporte y Recreación.</t>
  </si>
  <si>
    <t xml:space="preserve">
ODS 3: “Garantizar una vida sana y promover el bienestar para todos en todas las edades” y ODS 9: “Construir infraestructuras
resilientes, promover la industrialización inclusiva y sostenible y fomentar la innovación”  
Indicador: 
Número de
proyectos de
infraestructura
social
inclusivos e
interculturales
ejecutados.</t>
  </si>
  <si>
    <t xml:space="preserve">   </t>
  </si>
  <si>
    <t xml:space="preserve">    Contribuir mediante esfuerzos articulados el acceso de las personas al deporte, la recreación y la actividad física. </t>
  </si>
  <si>
    <t xml:space="preserve">PF.O1 Instalaciones deportivas y recreativas en condiciones para el uso y disfrute de la población </t>
  </si>
  <si>
    <t>Atención de solicitudes de permisos  a personas fisicas y/o juridicas para el desarrollo de actividades deportivas recreativas y culturales</t>
  </si>
  <si>
    <t>Entidades deportivas y comunidades  Beneficiarios: Población en general.</t>
  </si>
  <si>
    <t>PF.01.01 Porcentaje de solicitudes aprobadas</t>
  </si>
  <si>
    <t>PF.01.02 Porcentaje de Recursos ejecutados</t>
  </si>
  <si>
    <t xml:space="preserve"> Articular las áreas de Deporte, Recreación, Construcción de Obras y Gestión de Instalaciones, con el fin de maximizar el impacto positivo de los proyectos desarrollados por parte del ICODER. </t>
  </si>
  <si>
    <t>PF.02 Dotación de infraestructura Deportiva y Recreativa</t>
  </si>
  <si>
    <t>2019:
23</t>
  </si>
  <si>
    <t>2019:
100%</t>
  </si>
  <si>
    <t>Objetivo 16:  Promover sociedades pacíficas
e inclusivas para el desarrrollo
sostenible, facilitar el acceso
a la justicia para todos y crear
instituciones eficaces, responsables
e inclusivas a todos los niveles.
Meta 16.6
Crear a todos los niveles instituciones eficaces y transparentes que
rindan cuentas</t>
  </si>
  <si>
    <t>Garantizar la eficiencia, eficacia y transparencia en el uso de los recursos públicos gestionados y otorgados por parte del ICODER.</t>
  </si>
  <si>
    <t>Presupuesto asignado</t>
  </si>
  <si>
    <t>Funcionarios ICODER</t>
  </si>
  <si>
    <t>PF.01.01 Porcentaje de ejecución presupuestaria</t>
  </si>
  <si>
    <t>2019: 
88%</t>
  </si>
  <si>
    <t>Presupuesto Asignado</t>
  </si>
  <si>
    <t xml:space="preserve">Funcionarios del ICODER y usuarios de los Servicios y Bienes </t>
  </si>
  <si>
    <t xml:space="preserve">PF.02.01 Porcentaje de ejecución presupuestaria </t>
  </si>
  <si>
    <t>2019: 
83%</t>
  </si>
  <si>
    <t xml:space="preserve">GRAN TOTAL </t>
  </si>
  <si>
    <t>e inclusivas a todos los niveles</t>
  </si>
  <si>
    <t xml:space="preserve">AREA ESTRATEGICA DE ARTICULACION PRESIDENCIAL  </t>
  </si>
  <si>
    <t xml:space="preserve">OBJETIVO DE LAS METAS DEL ÁREA ESTRATEGICA </t>
  </si>
  <si>
    <t>META DEL PERIODO Y ANUALES  (regional cuando proceda)</t>
  </si>
  <si>
    <t>ESTIMACIÓN ANUAL DE RECURSOS PRESUPUESTARIOS   
(en millones de colones)</t>
  </si>
  <si>
    <t xml:space="preserve">MONTO ACUMULADO AL 2021
(MILLONES DE COLONES) </t>
  </si>
  <si>
    <t xml:space="preserve">PROGRAMADO </t>
  </si>
  <si>
    <t xml:space="preserve">EJECUTADO </t>
  </si>
  <si>
    <t>MONTOS POR EJECUTAR 2022</t>
  </si>
  <si>
    <t xml:space="preserve">ANEXO I: Ficha Técnica del Programa Institucional de Inversión Pública 2022 </t>
  </si>
  <si>
    <t>PLAN NACIONAL DE GESTIÓN DE RIESGOS 2022</t>
  </si>
  <si>
    <t xml:space="preserve">Direccion Superior </t>
  </si>
  <si>
    <t>2020: 
95%</t>
  </si>
  <si>
    <t>2020: 
93%</t>
  </si>
  <si>
    <t>Fiscalización de convenios de instalaciones cedidos a terceros por medio de convenio propiedad del ICODER</t>
  </si>
  <si>
    <t>PF.01.03 Porcentaje de  de instalaciones fiscalizadas</t>
  </si>
  <si>
    <t>Formulación de proyectos de infraestructura deportiva y recreativa ejecutada por ICODER</t>
  </si>
  <si>
    <t xml:space="preserve">PF.02 .01 Número de Proyectos formulados  </t>
  </si>
  <si>
    <t>2020: 
9</t>
  </si>
  <si>
    <t>Contratación de Proyectos de infraestructura deportiva y recreativa ejecutada por ICODER</t>
  </si>
  <si>
    <t>PF.02 .02 Número de Proyectos Contratados</t>
  </si>
  <si>
    <t>2020: 
2</t>
  </si>
  <si>
    <t>Fiscalización de ejecución de proyectos de infraestructura deportiva y recreativa ejecutada por ICODER</t>
  </si>
  <si>
    <t>PF.02 .03 Número de Proyectos fiscalizados en proceso de ejecución</t>
  </si>
  <si>
    <t>Aprobación y fiscalización técnica de transferencias realizadas a Municipalidades para la formulación y construcción de infraestructura deportiva y recreativa</t>
  </si>
  <si>
    <t>PF.02 .04 Cantidad de transferencias fiscalizadas</t>
  </si>
  <si>
    <t>PF.02 .05 Porcenteje de asesorías atendidas</t>
  </si>
  <si>
    <t>Planos constructivos y especificaciones técnicas</t>
  </si>
  <si>
    <t>Anteproyecto</t>
  </si>
  <si>
    <t>Adjudicación</t>
  </si>
  <si>
    <t> 002876  Construcción de una pista de atletismo en el cantón de Puriscal</t>
  </si>
  <si>
    <t> 002878 Construcción de un gimnasio en el cantón de Guácimo</t>
  </si>
  <si>
    <t>Fuente: Dpto. Gestión de Instalaciones y Unidad de Finanzas</t>
  </si>
  <si>
    <t xml:space="preserve">Unidad de administración y mantenimiento  de Instalaciones </t>
  </si>
  <si>
    <t>90% de los recursos presupuestados</t>
  </si>
  <si>
    <t>FICHA TÉCNICA DEL INDICADOR 3</t>
  </si>
  <si>
    <t>Informes de fiscalización de instalaciones y convenios</t>
  </si>
  <si>
    <t>(Total de convenios / Convenios fiscalizados ) * 100</t>
  </si>
  <si>
    <t>Convenios existentes y convenios ficalizados</t>
  </si>
  <si>
    <t>Recursos humano invertido en la fisclaización de convenios firmados con terceros que administran bienes inmuebles propiedad del ICODER, con el objetivo de verificar que se cumpla con lo estipulado en el convenio y se evidencien oportunidades de mejora a efecto de mantener la infraestructura en buenas condiciones de uso</t>
  </si>
  <si>
    <t>No existe pues es la primera vez que se realiza de manera formal</t>
  </si>
  <si>
    <t>90% de los convenios</t>
  </si>
  <si>
    <t>FICHA TÉCNICA DEL INDICADOR 4</t>
  </si>
  <si>
    <t>Comprende desde la solicitud, estudios preliminares, estudios básicos de ingeniería, anteproyecto, planos constructivos, especificaciones técnicas y presupuesto detallado, incluye la el proceso de inscripción de proyectos ante MIDEPLAN</t>
  </si>
  <si>
    <t>Cantidad de proyectos formulados ICODER</t>
  </si>
  <si>
    <t>Cantidad de proyectos formulados  ICODER</t>
  </si>
  <si>
    <t>Unidad</t>
  </si>
  <si>
    <t>Son proyectos que cuenten con  los insumos técnicos que permitan iniciar el porceso de contratación de la obra</t>
  </si>
  <si>
    <t>FICHA TÉCNICA DEL INDICADOR 5</t>
  </si>
  <si>
    <t>Involucra la realización de los términos de referencia, inclusión del proyecto en el sistem SICOP, atención de aclaraciones, apelaciones al cartel, modificaciones del pliego de condiciones, análisis de ofertas, atención de apelaciones a la adjudicación desde el punto de vista técnico de ingeniería y arquitectura</t>
  </si>
  <si>
    <t>Cantidad de proyectos a los que se dio asesoría en el proceso de contratación</t>
  </si>
  <si>
    <t xml:space="preserve">Cantidad de proyectosa los que se dio asesoría en el proceso de contratación  </t>
  </si>
  <si>
    <t>Proyectos que fueron sometidos a un proceso de contratación de obra.</t>
  </si>
  <si>
    <t>FICHA TÉCNICA DEL INDICADOR 6</t>
  </si>
  <si>
    <t>Incluye desde la orden de inicio para ejecución de las obras hasta el proceso de finiquito y cálculo de reajustes cuando aplique.</t>
  </si>
  <si>
    <t>Cantidad de proyectos  fiscalizados en el proceso de ejecución</t>
  </si>
  <si>
    <t>Cantidad de proyectos fiscalizados en el proceso de ejecución</t>
  </si>
  <si>
    <t>Proyectos que se encuentran en proceso de ejecución que son fiscalizados por ICODER</t>
  </si>
  <si>
    <t>FICHA TÉCNICA DEL INDICADOR 7</t>
  </si>
  <si>
    <t>27 proyectos</t>
  </si>
  <si>
    <t>FICHA TÉCNICA DEL INDICADOR 8</t>
  </si>
  <si>
    <t xml:space="preserve">PF.01.03 % de contratos de compras públicas según compras públicas programadas. </t>
  </si>
  <si>
    <t xml:space="preserve">Es la finalización satisfactoria de los procedimientos de contratación administrativa para adquirir los bienes y servicios. </t>
  </si>
  <si>
    <t xml:space="preserve">Suma de contratos de compras públicas / entre el presupuesto de cada programa </t>
  </si>
  <si>
    <t>Es la sumatoria de todos los contratos de compra pública y se divide entre el total del programa de bienes y servicios de cada programa afectos a la ley de contratación administrativa</t>
  </si>
  <si>
    <t>Porcentaje</t>
  </si>
  <si>
    <t xml:space="preserve">El resultado indica el nivel de ejecución de la eficiencia de gestión para las compras públicas del ICODER. </t>
  </si>
  <si>
    <t xml:space="preserve">90% de ejecución de las compras programadas.  </t>
  </si>
  <si>
    <t>Ejecución presupuestaria</t>
  </si>
  <si>
    <t>Recorte de fuentes de financiamiento</t>
  </si>
  <si>
    <t xml:space="preserve">Constante </t>
  </si>
  <si>
    <t xml:space="preserve">Monitoreo constante a las fuentes de financiación. Dialogo entre los jerarcas </t>
  </si>
  <si>
    <t xml:space="preserve">Se registra como probable dada la crisis fiscal profundizada con la pandemia. </t>
  </si>
  <si>
    <t xml:space="preserve">Compras públicas </t>
  </si>
  <si>
    <t>Atrasos en las compras públicas programadas</t>
  </si>
  <si>
    <t xml:space="preserve">Diseño de instrumentos para asesorar y guiar a las áreas sustantivas por medio de instrumentos formalizados e indicadores de gestión </t>
  </si>
  <si>
    <t>Plan estratégico de TI</t>
  </si>
  <si>
    <t xml:space="preserve">Atrasos en los avances </t>
  </si>
  <si>
    <t xml:space="preserve">No constante </t>
  </si>
  <si>
    <t xml:space="preserve">Sostener la estrategia de TI como prioridad institucional </t>
  </si>
  <si>
    <t>Se registra por la aplicación de una regla fiscal aún más restringida para el año 2022</t>
  </si>
  <si>
    <t xml:space="preserve">Flotilla vehicular </t>
  </si>
  <si>
    <t xml:space="preserve">Vencimiento de la vida útil de los vehículos institucionales </t>
  </si>
  <si>
    <t xml:space="preserve">Reactivar el proyecto de sustitución de la flotilla vehícular </t>
  </si>
  <si>
    <t>Se define como riesgo por los gastos de mantenimiento excesivos y la seguridad del usuario</t>
  </si>
  <si>
    <t xml:space="preserve">FICHA TÉCNICA DEL INDICADOR DIRECCION  NACIONAL </t>
  </si>
  <si>
    <t>PF.02.01 % de Acuerdos del CNDR ejecutados</t>
  </si>
  <si>
    <t>FICHA TÉCNICA DEL INDICADOR DIRECCION NACIONAL</t>
  </si>
  <si>
    <t>PF.02.02 Número de  Planes y proyectos aprobados</t>
  </si>
  <si>
    <t>PF.02.03  Número de convenios de cooperación y sin contraprestación suscritos</t>
  </si>
  <si>
    <t>PF.02.04 %  de consultas atendidas por la Contraloría de Servicios</t>
  </si>
  <si>
    <t>PF.02.06 % Número de juicios atendidos</t>
  </si>
  <si>
    <t xml:space="preserve">FICHA TÉCNICA DEL INDICADOR DIRECCIÓN NACIONAL </t>
  </si>
  <si>
    <t xml:space="preserve">PF.02- Proyectos de Recreación con apoyo técnico económico </t>
  </si>
  <si>
    <t>PF.03- Evaluación</t>
  </si>
  <si>
    <t>USUARIOS: Organizaciones Locales y Cantonales</t>
  </si>
  <si>
    <r>
      <t>USUARIOS:</t>
    </r>
    <r>
      <rPr>
        <sz val="10"/>
        <rFont val="Arial"/>
        <family val="2"/>
      </rPr>
      <t xml:space="preserve"> Organizaciones Locales y Cantonales</t>
    </r>
    <r>
      <rPr>
        <u/>
        <sz val="10"/>
        <rFont val="Arial"/>
        <family val="2"/>
      </rPr>
      <t xml:space="preserve"> BENEFICIARIOS</t>
    </r>
    <r>
      <rPr>
        <sz val="10"/>
        <rFont val="Arial"/>
        <family val="2"/>
      </rPr>
      <t>:  Población en general: Niñez y adolescencia, persona joven, adulto y adulto mayor</t>
    </r>
  </si>
  <si>
    <r>
      <t>USUARIOS:</t>
    </r>
    <r>
      <rPr>
        <sz val="10"/>
        <rFont val="Arial"/>
        <family val="2"/>
      </rPr>
      <t xml:space="preserve"> Organizaciones Locales y Cantonales</t>
    </r>
    <r>
      <rPr>
        <u/>
        <sz val="10"/>
        <rFont val="Arial"/>
        <family val="2"/>
      </rPr>
      <t xml:space="preserve"> BENEFICIARIOS</t>
    </r>
    <r>
      <rPr>
        <sz val="10"/>
        <rFont val="Arial"/>
        <family val="2"/>
      </rPr>
      <t xml:space="preserve">:  Población en general: Niñez y adolescencia, persona joven, adulto y adulto mayor     </t>
    </r>
  </si>
  <si>
    <t>DEPARTAMENTO DE DEPORTE Y RECREACIÓN</t>
  </si>
  <si>
    <t>Control estricto de protocolos.</t>
  </si>
  <si>
    <t>Planificar el servicio de nutrición con anterioridad para evitar desabastecer las necesidades de los atletas.</t>
  </si>
  <si>
    <t xml:space="preserve">Seguimiento y control de lineamientos técnicos de atención  y servicios ofrecidos por el Área de Psicología </t>
  </si>
  <si>
    <t>1-Carencia de diagnósticos para escogencia de los CCDRs beneficiados y cambios en las Juntas Directivas. 
2- Pobre  cumplimiento de planes de trabajo
  3-Debilidad en los controles     
4- Controles insuficientes     
  5- Falta de compromiso por CCDR y otras organizaciones locales.
 6- Liquidaciones no concluidas 
7- Mala Gestión Administrativa en la Contratación del Programa Actívate
 8- Pandemias
 9- Efectos Climáticos y Catástrofes</t>
  </si>
  <si>
    <t>a) Realización y análisis de diagnóstico a CCDRs  
(b)Entrega y análisis de planes e informes de cumplimiento mensual y anual 
(c) Visitas de control de funcionarios.  
(d) Inspecciones mensuales.   
(e) Elaboración de la base de datos en cada una de las regiones. (f) Reorganización interna del trabajo para hacer frente a liquidaciones. 
g) Seguimiento estricto a la Gestión de Compras. 
(h)  Capacitación a los CCDRS en Materia de Liquidaciones y seguimiento a los Objetivos de los Programas.</t>
  </si>
  <si>
    <t>1. Falta de interés de CCDR o Municipalidades.                  2. Dificultades en el proceso de cumplimiento de requisitos        
3.Falta de control y supervisión     
 4.Procesos de licitación y compras ineficientes. 
5. Falta de Asesoría Técnica por parte de la Dirección de Gestión de Instalaciones y/o Depto. Asesoría Legal.</t>
  </si>
  <si>
    <t>1. Asesoría a los CCDR. 2. Fortalecimiento de especificaciones técnicas con participación de DGI. 3.Mecanismo de trabajo con CCDR de coordinación y comunicación permanente. 4. Establecimiento de mecanismo de fiscalización y seguimiento.</t>
  </si>
  <si>
    <t>Evaluación de programas</t>
  </si>
  <si>
    <t xml:space="preserve">Son las acciones  o controles que se establecen para minimizar la materialización del riesgo o su impacto. </t>
  </si>
  <si>
    <t>Es la realización de Actividades Recreativas realizadas en coordinación con Comités Cantonales de Deporte y Recreación, con la Red Costarricense de Actividad Física, y con otras entidades relacionadas en la promoción de la Recreación, el Deporte y la Actividad Física.</t>
  </si>
  <si>
    <t xml:space="preserve">semestral y anual </t>
  </si>
  <si>
    <t>Departamento de Deporte y Recreación</t>
  </si>
  <si>
    <t>PF.03.01 Resultados de la Evaluación</t>
  </si>
  <si>
    <t>Es la realización de un proceso de evaluación externa que permita comprender el impacto de los programas organizados por el ICODER</t>
  </si>
  <si>
    <t>Contabilización de los resultados</t>
  </si>
  <si>
    <t>Evaluación realizada</t>
  </si>
  <si>
    <t>Evaluación</t>
  </si>
  <si>
    <t>1 Evaluación externa</t>
  </si>
  <si>
    <t>PROGRAMA DEL PNDIP2019-2022</t>
  </si>
  <si>
    <t>PF.03.01
Resultados de la evaluación</t>
  </si>
  <si>
    <t>2019:   
57</t>
  </si>
  <si>
    <t>2019:  
20</t>
  </si>
  <si>
    <t>PF.01.01  % de ejecución de avances de plan estratégico</t>
  </si>
  <si>
    <t>Alcanzar el  85% de la implementación del PETI, durante el año 2022</t>
  </si>
  <si>
    <t>50% de implementación del PETI en el año 2019</t>
  </si>
  <si>
    <t xml:space="preserve">PF.01.01 % de ejecución del presupuesto asignado </t>
  </si>
  <si>
    <t xml:space="preserve">PF.01.02 Promedio de ejecución de  los planes de administración y finanzas </t>
  </si>
  <si>
    <t>Departamento Aministración y Finanzas</t>
  </si>
  <si>
    <t>PETI, SIGAF, DAF y Unidad de Tecnologías de la Comunicación</t>
  </si>
  <si>
    <t>En el ICODER se desarrollaron N proyectos y convenios de cooperación durante el X</t>
  </si>
  <si>
    <t xml:space="preserve">Unidad de Planificación Instiitucional </t>
  </si>
  <si>
    <t xml:space="preserve">Unidad de Asesoría Legal </t>
  </si>
  <si>
    <t xml:space="preserve">Unidad Relación con Entidades </t>
  </si>
  <si>
    <t xml:space="preserve">Proceso de Capacitación Técnica </t>
  </si>
  <si>
    <t xml:space="preserve">Unidad de Programas, Proceso de Selecciones </t>
  </si>
  <si>
    <t xml:space="preserve">Unidad de Programas, proceso de salud deportiva </t>
  </si>
  <si>
    <t xml:space="preserve">Departamento de Deporte y Recreción </t>
  </si>
  <si>
    <t xml:space="preserve">Unidad de Programas </t>
  </si>
  <si>
    <t xml:space="preserve">Unidad de Obras </t>
  </si>
  <si>
    <t xml:space="preserve">Unidad de obras </t>
  </si>
  <si>
    <t>Sistema de Información para la Gestión Administrativa y Financiera, Registros de la Dirección Nacional, Registros. Departamento Administración y Finanzas del ICODER.</t>
  </si>
  <si>
    <t>Establecer una estrategia integral para la prevención y atención de la salud de las personas, así como para la consolidación de un sistema equitativo y sostenible de seguridad social</t>
  </si>
  <si>
    <t>Programa
Escalemos en
Equipo.</t>
  </si>
  <si>
    <t>Promover la
movilidad e
integración social
por medio de la
práctica del
deporte inclusivo</t>
  </si>
  <si>
    <t>Número de
personas que
participan en el
Programa
Escalemos en
Equipo por año</t>
  </si>
  <si>
    <t>2017: 0</t>
  </si>
  <si>
    <t>Contribuir mediante esfuerzos articulados el acceso de las personas al deporte, la recreación y la actividad física.</t>
  </si>
  <si>
    <r>
      <t xml:space="preserve">
</t>
    </r>
    <r>
      <rPr>
        <b/>
        <sz val="8.1"/>
        <rFont val="Arial"/>
        <family val="2"/>
      </rPr>
      <t>2020: 0</t>
    </r>
  </si>
  <si>
    <t>Central: 1640
Brunca: 525
Chorotega: 525
Pacífico Central: 525
Huértar Caribe:420 Huétar Norte: 525</t>
  </si>
  <si>
    <t xml:space="preserve">Modalidad de actividad física: el ejercicio, deporte, o actividad recreativa que realiza la persona para mejorar la condición física. </t>
  </si>
  <si>
    <t>PF.01.01- Número de sesiones semanales que realizan para la promoción de actividad física sistemática.</t>
  </si>
  <si>
    <t xml:space="preserve">Niños y niñas participantes en las escuelas Deportivas y Recreativas del Programa Escalemos en Equipo. 
</t>
  </si>
  <si>
    <t>PF 04.01 Número de personas menores de edad que  participan</t>
  </si>
  <si>
    <t>FICHA TÉCNICA DEL INDICADOR ACTIVATE</t>
  </si>
  <si>
    <r>
      <t xml:space="preserve">Fuente </t>
    </r>
    <r>
      <rPr>
        <sz val="11"/>
        <color theme="1"/>
        <rFont val="Calibri"/>
        <family val="2"/>
        <scheme val="minor"/>
      </rPr>
      <t>de información</t>
    </r>
  </si>
  <si>
    <t xml:space="preserve">FICHA TÉCNICA DEL INDICADOR PROYECTOS COMUNITARIOS </t>
  </si>
  <si>
    <t xml:space="preserve">FICHA TÉCNICA DEL INDICADOR EVALUACION </t>
  </si>
  <si>
    <t xml:space="preserve">FICHA TÉCNICA DEL INDICADOR ENTIDADES DEPORTIVAS </t>
  </si>
  <si>
    <t>PF 04.01 Cantidad de Entidades Deportivas beneficiadas técnica y económicamente</t>
  </si>
  <si>
    <t xml:space="preserve">FICHA TÉCNICA DEL SUB-INDICADOR CAPACITACION </t>
  </si>
  <si>
    <t>FICHA TÉCNICA DEL INDICADOR BECAS DEPORTIVAS</t>
  </si>
  <si>
    <t>PF 05.01  Becas Deportivas</t>
  </si>
  <si>
    <t>FICHA TÉCNICA DEL INDICADOR SERVICIOS CLINICA</t>
  </si>
  <si>
    <t>PF 06.01 Servicio medicina, fisioterapia, psicología y nutrición a deportistas</t>
  </si>
  <si>
    <t>FICHA TÉCNICA DEL INDICADOR ESCALEMOS EN EQUIPO</t>
  </si>
  <si>
    <t>PF 07.01 Número de personas que participan en el Programa Escalemos en Equipo</t>
  </si>
  <si>
    <t xml:space="preserve">El programa es un Sistema Nacional de Participación en proyectos deportivos   por medio de la articulación de una red de abordaje integral, a partir de un primer nodo de Desarrollo del Movimiento Humano y el Deporte en todas sus manifestaciones y la participación de la ciudadanía. lo anterior con ejes los transversales de inclusión, la perspectiva de género y el enfoque territorial. </t>
  </si>
  <si>
    <t xml:space="preserve">Sumatoria de personas que realizan diferentes modalidades de deporte en el marco del Programa Escalemos en equipo por año. (esta es la definición que viene en la ficha técnica del PNDIP.  </t>
  </si>
  <si>
    <t>Personas que realizan diferentes modalidades de deporte en el marco del Programa Escalemos en equipo.  Ver la definición de la ficha técnica.nor participante</t>
  </si>
  <si>
    <t xml:space="preserve">FICHA TÉCNICA DEL INDICADOR  JUEGOS DEP. NACIONALES </t>
  </si>
  <si>
    <t>PF 08.01 Número de participantes en todo el proceso que conforman las Delegaciones Deportivas.</t>
  </si>
  <si>
    <t xml:space="preserve">PF.01.01 Número de personas inscritas participando en alguna de las modalidades de actividad física en el Programa Actívate de forma virtual.
</t>
  </si>
  <si>
    <t>Personas inscritas en el Programa Actívate en la plataforma virtual Microsoft, en alguna modalidad de actividad física.
Para los efectos de esta acción se considera actividad física a cualquier
movimiento corporal producido por los músculos y esqueleto que exija gasto de energía.
Modalidad de actividad Física: el ejercicio, deporte o actividad recreativa
que realiza la persona para mejorar la condición física.</t>
  </si>
  <si>
    <t>Σ de personas inscritas participando en alguna de las modalidades deActividad Física en el Programa Actívate de forma virtual</t>
  </si>
  <si>
    <t>PA= Σ (x)
Donde:
PA= Programa Actívate de forma virtual
X= personas inscritas participando en alguna de las modalidades de
actividad física del programa</t>
  </si>
  <si>
    <t>Se refiere al número de personas inscritas participando en alguna de las
modalidades de Actividad Física en el Programa Actívate de forma virtual.</t>
  </si>
  <si>
    <t xml:space="preserve">Nacional </t>
  </si>
  <si>
    <t>2019-2022: 7600 personas 
2019: 3600
2021: 2000
2022: 2000</t>
  </si>
  <si>
    <t xml:space="preserve">Departamento de Deporte y Recreación </t>
  </si>
  <si>
    <t>Programa Interinstitucional desarrollado por el ICODER y la fuente de financiamiento es la Ley 9028, Control de tabaco y sus efectos nocivos a la salud.</t>
  </si>
  <si>
    <t>PROGRAMA DEL PNDIP2019-2022, Debido a la restricciones de gasto corriente se ajusto la meta para el 2022, por lo que no coincide con la meta establecida en el PNDIP 2019-2022. Recorte presupuestario.</t>
  </si>
  <si>
    <t>Inicio de proceso de contratación diseño y construcción</t>
  </si>
  <si>
    <t>Cod. 321 Oficina: Sub Programa de Departamento de Obras</t>
  </si>
  <si>
    <t>Inscripción en CFIA</t>
  </si>
  <si>
    <t>Cod. 231  Oficina: Juegos Deportivos Nacionales</t>
  </si>
  <si>
    <t>5  proyectos</t>
  </si>
  <si>
    <t>6 proyectos</t>
  </si>
  <si>
    <t>PF.02 .03  Número de Proyectos fiscalizados en proceso de ejecución</t>
  </si>
  <si>
    <t>7 proyectos</t>
  </si>
  <si>
    <t>31  proyectos</t>
  </si>
  <si>
    <t xml:space="preserve">Departamento  de Gestión de Instalaciones </t>
  </si>
  <si>
    <r>
      <t xml:space="preserve">PF 02                              Ejecución presupuestaria en el sistema de gestión administración y financiera.    Soporte administrativo y financiero y técnico      </t>
    </r>
    <r>
      <rPr>
        <sz val="11"/>
        <color rgb="FF000000"/>
        <rFont val="Calibri"/>
        <family val="2"/>
        <scheme val="minor"/>
      </rPr>
      <t xml:space="preserve">      </t>
    </r>
  </si>
  <si>
    <t xml:space="preserve">PF.01                                    Direccionamiento Institucional, acuerdos de CNDR ejecutados Planes y proyectos aprobados Convenios de cooperación y sin contraprestación suscritos, fiscalización (auditoria).                   </t>
  </si>
  <si>
    <t>Proceso de Cooperación y Alianzas Estrategicas UPI</t>
  </si>
  <si>
    <t>Proceso de Medición de la Calidad DN</t>
  </si>
  <si>
    <t>Porceso de Comunicación DN</t>
  </si>
  <si>
    <t>NOTA 1-: Incluye los recursos asociados a las mejoras del Estadio Nacional, para el pago de cargas sociales, por once millones cien mil con 00/100</t>
  </si>
  <si>
    <t xml:space="preserve">NOTA 3: El proyecto de bodega de JDN por un monto de quinientos cuarenta y ocho millones con 00/100 esta en el programa presupuestario de Deporte y Recreación </t>
  </si>
  <si>
    <t>NOTA 2: Incluye los recurso para inspección  por un monto de trescientos veintitres millones   ciento noventa y tres mil  ochocientos diez con 00/100 (proyectos del plan de inversión)</t>
  </si>
  <si>
    <t>Número de
personas inscritas participando en alguna de las modalidades 
de actividad física
ofrecida por el
Programa Actívate en forma virtual</t>
  </si>
  <si>
    <t xml:space="preserve">20219--2022
   7.600 personas
     2019: 3600
2020: 0
      2021: 2.000
      2022: 2.000
</t>
  </si>
  <si>
    <t>PF 04 Entidades Deportivas beneficiadas técnica y económicamente</t>
  </si>
  <si>
    <t>PF 05 Becas Deportivas</t>
  </si>
  <si>
    <t>PF 06 Servicio medicina, fisioterapia, psicología y nutrición a deportistas</t>
  </si>
  <si>
    <t>PF 07 Personas menores de edad  que participan en el Programa Escalemos en Equipo</t>
  </si>
  <si>
    <t>2019-2022: 17.745
2019: 15585
2020: 0
2021: 0
2022: 2160
Central: 12990
2019: 12150
2020:0
2021: 0
2022: 840
Brunca: 923
2019:648
2020:0
2021: 0
2022: 275
Chorotega: 1324
2019:1049
2020:0
2021: 0
2022: 275
Pacífico
Central: 1008
2019: 733
2020:0
2021: 0
2022: 275
Huetar Caribe: 820
2019: 600
2020:0
2021: 0
2022: 220
Huetar Norte: 680
2019: 405
2020: 0
2021: 0
2022: 275</t>
  </si>
  <si>
    <t>PF.08 Juegos Deportivos Nacionales</t>
  </si>
  <si>
    <t xml:space="preserve">CODIGO:1
DIRECCIÓN SUPERIOR       </t>
  </si>
  <si>
    <t xml:space="preserve">Codigo: 3
 Gestión Instalaciones Deportivas y RecreatIvas             </t>
  </si>
  <si>
    <t xml:space="preserve">CODIGO: 2
Deporte y Recreación
</t>
  </si>
  <si>
    <t xml:space="preserve">CODIGO: 2 
Deporte y Recreación
</t>
  </si>
  <si>
    <t xml:space="preserve">CODIGO: 2  Deporte y Recreación
</t>
  </si>
  <si>
    <t xml:space="preserve">FF
 TABACO
</t>
  </si>
  <si>
    <t xml:space="preserve">FF
 MS/ TABACO/ FODESAF </t>
  </si>
  <si>
    <t>FF
 TABACO</t>
  </si>
  <si>
    <t>FF
 FODESAF/ TABACO /JPS</t>
  </si>
  <si>
    <t>FF
TABACO</t>
  </si>
  <si>
    <t>FF 
TABACO</t>
  </si>
  <si>
    <t>FF 
FODESAF/ TABACO</t>
  </si>
  <si>
    <t>FF 
SALUD/  PARTIDA ESPECIFICA</t>
  </si>
  <si>
    <t>FF 
SALUD</t>
  </si>
  <si>
    <t xml:space="preserve">FF
 SALUD/ INGRESOS PROPIOS/
FODESAF /TABACO  </t>
  </si>
  <si>
    <t>FF  
TABACO</t>
  </si>
  <si>
    <t xml:space="preserve">FF
 SALUD/ TABACO/SUPERAVIT LIBRE Y ESPECIFICO </t>
  </si>
  <si>
    <t>FF 
SALUD /TABACO</t>
  </si>
  <si>
    <t>FF
 SALUD/ FODESAF/
IFAM</t>
  </si>
  <si>
    <t>FF 
SALUD/ FODESAF/
IFAM</t>
  </si>
  <si>
    <t>2019-2022:  17745
2019: 15585
2020: 0
2021: 0
2022: 2160 (Solo se program 400 por regla fiscal)</t>
  </si>
  <si>
    <r>
      <t xml:space="preserve">MATRIZ DE ARTICULACION PLAN PRESUPUESTO </t>
    </r>
    <r>
      <rPr>
        <b/>
        <sz val="14"/>
        <rFont val="Arial"/>
        <family val="2"/>
      </rPr>
      <t>2022</t>
    </r>
  </si>
  <si>
    <t>Proceso de verificación de garantía</t>
  </si>
  <si>
    <t>Cierre</t>
  </si>
  <si>
    <t>002843 Mejoramiento y moderniazación del Estadio Nacional de Costa 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</si>
</sst>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0.00_-;\-&quot;₡&quot;* #,##0.00_-;_-&quot;₡&quot;* &quot;-&quot;??_-;_-@_-"/>
    <numFmt numFmtId="43" formatCode="_-* #,##0.00_-;\-* #,##0.00_-;_-* &quot;-&quot;??_-;_-@_-"/>
    <numFmt numFmtId="164" formatCode="#,##0.0"/>
    <numFmt numFmtId="165" formatCode="_-* #,##0.00_-;\-* #,##0.00_-;_-* &quot;-&quot;_-;_-@_-"/>
    <numFmt numFmtId="166" formatCode="&quot;₡&quot;#,##0.00"/>
    <numFmt numFmtId="167" formatCode="#,##0.00_ ;\-#,##0.00\ "/>
  </numFmts>
  <fonts count="51" x14ac:knownFonts="1">
    <font>
      <sz val="11"/>
      <color theme="1"/>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theme="1"/>
      <name val="Arial Narrow"/>
      <family val="2"/>
    </font>
    <font>
      <sz val="11"/>
      <color theme="1"/>
      <name val="Calibri"/>
      <family val="2"/>
      <scheme val="minor"/>
    </font>
    <font>
      <sz val="11"/>
      <color rgb="FFFF0000"/>
      <name val="Calibri"/>
      <family val="2"/>
      <scheme val="minor"/>
    </font>
    <font>
      <b/>
      <sz val="11"/>
      <color theme="1"/>
      <name val="Calibri"/>
      <family val="2"/>
      <scheme val="minor"/>
    </font>
    <font>
      <sz val="9"/>
      <name val="Arial"/>
      <family val="2"/>
    </font>
    <font>
      <sz val="10"/>
      <name val="Arial"/>
      <family val="2"/>
      <charset val="1"/>
    </font>
    <font>
      <sz val="10"/>
      <name val="Arial"/>
      <family val="2"/>
    </font>
    <font>
      <sz val="12"/>
      <name val="Calibri"/>
      <family val="2"/>
    </font>
    <font>
      <sz val="11.5"/>
      <color theme="1"/>
      <name val="Calibri"/>
      <family val="2"/>
      <scheme val="minor"/>
    </font>
    <font>
      <sz val="9.5"/>
      <color rgb="FF000000"/>
      <name val="Century Gothic"/>
      <family val="2"/>
    </font>
    <font>
      <sz val="11"/>
      <name val="Calibri"/>
      <family val="2"/>
      <scheme val="minor"/>
    </font>
    <font>
      <sz val="11"/>
      <color theme="1"/>
      <name val="Arial Narrow"/>
      <family val="2"/>
    </font>
    <font>
      <b/>
      <sz val="12"/>
      <color theme="1"/>
      <name val="Times New Roman"/>
      <family val="1"/>
    </font>
    <font>
      <b/>
      <sz val="7"/>
      <color theme="1"/>
      <name val="Times New Roman"/>
      <family val="1"/>
    </font>
    <font>
      <b/>
      <u/>
      <sz val="12"/>
      <color theme="1"/>
      <name val="Times New Roman"/>
      <family val="1"/>
    </font>
    <font>
      <u/>
      <sz val="12"/>
      <color theme="1"/>
      <name val="Times New Roman"/>
      <family val="1"/>
    </font>
    <font>
      <sz val="12"/>
      <color theme="1"/>
      <name val="Times New Roman"/>
      <family val="1"/>
    </font>
    <font>
      <b/>
      <sz val="8"/>
      <color theme="1"/>
      <name val="Times New Roman"/>
      <family val="1"/>
    </font>
    <font>
      <b/>
      <sz val="9"/>
      <color theme="1"/>
      <name val="Times New Roman"/>
      <family val="1"/>
    </font>
    <font>
      <sz val="8"/>
      <color theme="1"/>
      <name val="Times New Roman"/>
      <family val="1"/>
    </font>
    <font>
      <sz val="9"/>
      <color theme="1"/>
      <name val="Times New Roman"/>
      <family val="1"/>
    </font>
    <font>
      <sz val="10"/>
      <color theme="1"/>
      <name val="Times New Roman"/>
      <family val="1"/>
    </font>
    <font>
      <b/>
      <sz val="10"/>
      <color theme="1"/>
      <name val="Times New Roman"/>
      <family val="1"/>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18"/>
      <name val="Arial"/>
      <family val="2"/>
    </font>
    <font>
      <b/>
      <sz val="10"/>
      <color rgb="FFFF0000"/>
      <name val="Arial"/>
      <family val="2"/>
    </font>
    <font>
      <b/>
      <sz val="12"/>
      <color rgb="FFFF0000"/>
      <name val="Calibri"/>
      <family val="2"/>
      <scheme val="minor"/>
    </font>
    <font>
      <b/>
      <sz val="10"/>
      <color theme="4"/>
      <name val="Arial"/>
      <family val="2"/>
    </font>
    <font>
      <b/>
      <sz val="11"/>
      <color theme="4"/>
      <name val="Calibri"/>
      <family val="2"/>
      <scheme val="minor"/>
    </font>
    <font>
      <b/>
      <sz val="11"/>
      <name val="Arial Narrow"/>
      <family val="2"/>
    </font>
    <font>
      <u/>
      <sz val="10"/>
      <name val="Arial"/>
      <family val="2"/>
    </font>
    <font>
      <b/>
      <sz val="8.1"/>
      <name val="Arial"/>
      <family val="2"/>
    </font>
    <font>
      <sz val="11"/>
      <color rgb="FF000000"/>
      <name val="Calibri"/>
      <family val="2"/>
      <scheme val="minor"/>
    </font>
    <font>
      <b/>
      <sz val="18"/>
      <color rgb="FFFF0000"/>
      <name val="Calibri"/>
      <family val="2"/>
      <scheme val="minor"/>
    </font>
    <font>
      <b/>
      <sz val="18"/>
      <color rgb="FFFF0000"/>
      <name val="Arial"/>
      <family val="2"/>
    </font>
    <font>
      <b/>
      <sz val="16"/>
      <name val="Arial"/>
      <family val="2"/>
    </font>
    <font>
      <b/>
      <sz val="12"/>
      <name val="Calibri"/>
      <family val="2"/>
      <scheme val="minor"/>
    </font>
    <font>
      <b/>
      <sz val="12"/>
      <color rgb="FFFF0000"/>
      <name val="Arial"/>
      <family val="2"/>
    </font>
  </fonts>
  <fills count="27">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DCE6F1"/>
        <bgColor indexed="64"/>
      </patternFill>
    </fill>
    <fill>
      <patternFill patternType="solid">
        <fgColor rgb="FFFCD5B4"/>
        <bgColor indexed="64"/>
      </patternFill>
    </fill>
    <fill>
      <patternFill patternType="solid">
        <fgColor rgb="FFD9D9D9"/>
        <bgColor indexed="64"/>
      </patternFill>
    </fill>
    <fill>
      <patternFill patternType="solid">
        <fgColor rgb="FFDAEEF3"/>
        <bgColor indexed="64"/>
      </patternFill>
    </fill>
    <fill>
      <patternFill patternType="solid">
        <fgColor rgb="FFFABF8F"/>
        <bgColor indexed="64"/>
      </patternFill>
    </fill>
    <fill>
      <patternFill patternType="solid">
        <fgColor rgb="FFFF0000"/>
        <bgColor indexed="64"/>
      </patternFill>
    </fill>
    <fill>
      <patternFill patternType="solid">
        <fgColor rgb="FFC0000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0070C0"/>
        <bgColor indexed="64"/>
      </patternFill>
    </fill>
    <fill>
      <patternFill patternType="solid">
        <fgColor theme="7" tint="0.59999389629810485"/>
        <bgColor rgb="FFFFFF00"/>
      </patternFill>
    </fill>
    <fill>
      <patternFill patternType="solid">
        <fgColor theme="7" tint="0.59999389629810485"/>
        <bgColor indexed="64"/>
      </patternFill>
    </fill>
    <fill>
      <patternFill patternType="solid">
        <fgColor theme="2" tint="-0.249977111117893"/>
        <bgColor indexed="64"/>
      </patternFill>
    </fill>
  </fills>
  <borders count="7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style="thick">
        <color theme="0"/>
      </right>
      <top/>
      <bottom/>
      <diagonal/>
    </border>
    <border>
      <left style="thick">
        <color theme="0"/>
      </left>
      <right/>
      <top style="thick">
        <color theme="0"/>
      </top>
      <bottom style="thick">
        <color theme="0"/>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medium">
        <color theme="0"/>
      </left>
      <right style="thick">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9" fontId="5" fillId="0" borderId="0" applyFont="0" applyFill="0" applyBorder="0" applyAlignment="0" applyProtection="0"/>
    <xf numFmtId="0" fontId="9" fillId="0" borderId="0"/>
    <xf numFmtId="0" fontId="5" fillId="0" borderId="0"/>
    <xf numFmtId="0" fontId="10" fillId="0" borderId="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cellStyleXfs>
  <cellXfs count="397">
    <xf numFmtId="0" fontId="0" fillId="0" borderId="0" xfId="0"/>
    <xf numFmtId="0" fontId="0" fillId="0" borderId="0" xfId="0" applyAlignment="1">
      <alignment vertical="center"/>
    </xf>
    <xf numFmtId="0" fontId="7" fillId="0" borderId="11"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9" fontId="0" fillId="0" borderId="0" xfId="0" applyNumberFormat="1"/>
    <xf numFmtId="0" fontId="7" fillId="0" borderId="0" xfId="0" applyFont="1" applyAlignment="1">
      <alignment vertical="center"/>
    </xf>
    <xf numFmtId="0" fontId="0" fillId="0" borderId="11" xfId="0" applyBorder="1" applyAlignment="1">
      <alignment vertical="top" wrapText="1"/>
    </xf>
    <xf numFmtId="0" fontId="0" fillId="5" borderId="11" xfId="0" applyFill="1" applyBorder="1" applyAlignment="1">
      <alignment vertical="top" wrapText="1"/>
    </xf>
    <xf numFmtId="0" fontId="6" fillId="0" borderId="11" xfId="0" applyFont="1" applyBorder="1" applyAlignment="1">
      <alignment vertical="top" wrapText="1"/>
    </xf>
    <xf numFmtId="0" fontId="11" fillId="5" borderId="15" xfId="0" applyFont="1" applyFill="1" applyBorder="1" applyAlignment="1">
      <alignment horizontal="left" vertical="center" wrapText="1"/>
    </xf>
    <xf numFmtId="0" fontId="2" fillId="0" borderId="0" xfId="0" applyFont="1"/>
    <xf numFmtId="0" fontId="12" fillId="0" borderId="0" xfId="0" applyFont="1" applyAlignment="1">
      <alignment horizontal="left" vertical="center" wrapText="1" indent="1"/>
    </xf>
    <xf numFmtId="0" fontId="12" fillId="0" borderId="0" xfId="0" applyFont="1"/>
    <xf numFmtId="0" fontId="12" fillId="0" borderId="0" xfId="0" applyFont="1" applyAlignment="1">
      <alignment horizontal="justify" vertical="center" wrapText="1"/>
    </xf>
    <xf numFmtId="0" fontId="0" fillId="0" borderId="11" xfId="0" applyBorder="1" applyAlignment="1">
      <alignment horizontal="left" vertical="top" wrapText="1"/>
    </xf>
    <xf numFmtId="0" fontId="13" fillId="0" borderId="0" xfId="0" applyFont="1" applyAlignment="1">
      <alignment horizontal="justify" vertical="center" readingOrder="1"/>
    </xf>
    <xf numFmtId="0" fontId="0" fillId="0" borderId="0" xfId="0" applyAlignment="1">
      <alignment horizontal="justify" vertical="center" readingOrder="1"/>
    </xf>
    <xf numFmtId="9" fontId="0" fillId="0" borderId="11" xfId="0" applyNumberFormat="1" applyBorder="1" applyAlignment="1">
      <alignment vertical="top" wrapText="1"/>
    </xf>
    <xf numFmtId="0" fontId="14" fillId="0" borderId="11" xfId="0" applyFont="1" applyBorder="1" applyAlignment="1">
      <alignment horizontal="left" vertical="top" wrapText="1"/>
    </xf>
    <xf numFmtId="9" fontId="13" fillId="0" borderId="0" xfId="0" applyNumberFormat="1" applyFont="1" applyAlignment="1">
      <alignment horizontal="left"/>
    </xf>
    <xf numFmtId="0" fontId="14" fillId="0" borderId="11" xfId="0" applyFont="1" applyBorder="1" applyAlignment="1">
      <alignment vertical="top" wrapText="1"/>
    </xf>
    <xf numFmtId="3" fontId="14" fillId="0" borderId="11" xfId="0" applyNumberFormat="1" applyFont="1" applyBorder="1" applyAlignment="1">
      <alignment horizontal="left" vertical="top" wrapText="1"/>
    </xf>
    <xf numFmtId="9" fontId="14" fillId="0" borderId="11" xfId="0" applyNumberFormat="1" applyFont="1" applyBorder="1" applyAlignment="1">
      <alignment horizontal="left" vertical="top" wrapText="1"/>
    </xf>
    <xf numFmtId="0" fontId="0" fillId="0" borderId="0" xfId="0" applyAlignment="1">
      <alignment wrapText="1"/>
    </xf>
    <xf numFmtId="49" fontId="0" fillId="0" borderId="11" xfId="0" applyNumberFormat="1" applyBorder="1" applyAlignment="1">
      <alignment horizontal="left" vertical="center" wrapText="1"/>
    </xf>
    <xf numFmtId="0" fontId="8" fillId="0" borderId="11" xfId="2" applyFont="1" applyBorder="1" applyAlignment="1">
      <alignment vertical="center" wrapText="1"/>
    </xf>
    <xf numFmtId="0" fontId="0" fillId="0" borderId="12" xfId="0" applyBorder="1" applyAlignment="1">
      <alignment horizontal="left" vertical="center" wrapText="1"/>
    </xf>
    <xf numFmtId="0" fontId="6" fillId="0" borderId="0" xfId="0" applyFont="1" applyAlignment="1">
      <alignment wrapText="1"/>
    </xf>
    <xf numFmtId="0" fontId="6" fillId="0" borderId="0" xfId="0" applyFont="1" applyAlignment="1">
      <alignment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0" fillId="0" borderId="21"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2" xfId="0" applyBorder="1" applyAlignment="1">
      <alignment horizontal="lef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0" xfId="0" applyAlignment="1">
      <alignment horizontal="center"/>
    </xf>
    <xf numFmtId="0" fontId="4" fillId="0" borderId="21" xfId="0" applyFont="1" applyBorder="1" applyAlignment="1">
      <alignment horizontal="justify" vertical="center"/>
    </xf>
    <xf numFmtId="0" fontId="0" fillId="0" borderId="11" xfId="0" applyBorder="1"/>
    <xf numFmtId="0" fontId="0" fillId="0" borderId="11" xfId="0" applyBorder="1" applyAlignment="1">
      <alignment horizontal="center"/>
    </xf>
    <xf numFmtId="0" fontId="0" fillId="0" borderId="22" xfId="0" applyBorder="1"/>
    <xf numFmtId="0" fontId="4" fillId="7" borderId="21" xfId="0" applyFont="1" applyFill="1" applyBorder="1" applyAlignment="1">
      <alignment horizontal="justify" vertical="center" wrapText="1"/>
    </xf>
    <xf numFmtId="0" fontId="4" fillId="7" borderId="11" xfId="0" applyFont="1" applyFill="1" applyBorder="1" applyAlignment="1">
      <alignment horizontal="justify" vertical="center" wrapText="1"/>
    </xf>
    <xf numFmtId="0" fontId="4" fillId="7" borderId="11" xfId="0" applyFont="1" applyFill="1" applyBorder="1" applyAlignment="1">
      <alignment horizontal="center" vertical="center" wrapText="1"/>
    </xf>
    <xf numFmtId="0" fontId="4" fillId="7" borderId="22" xfId="0" applyFont="1" applyFill="1" applyBorder="1" applyAlignment="1">
      <alignment horizontal="justify" vertical="center" wrapText="1"/>
    </xf>
    <xf numFmtId="0" fontId="15" fillId="0" borderId="11" xfId="0" applyFont="1" applyBorder="1" applyAlignment="1">
      <alignment horizontal="justify" vertical="center" wrapText="1"/>
    </xf>
    <xf numFmtId="0" fontId="15" fillId="0" borderId="22" xfId="0" applyFont="1" applyBorder="1" applyAlignment="1">
      <alignment horizontal="justify" vertical="center" wrapText="1"/>
    </xf>
    <xf numFmtId="0" fontId="0" fillId="0" borderId="9" xfId="0" applyBorder="1" applyAlignment="1">
      <alignment vertical="center" wrapText="1"/>
    </xf>
    <xf numFmtId="0" fontId="12" fillId="0" borderId="11" xfId="0" applyFont="1" applyBorder="1" applyAlignment="1">
      <alignment horizontal="justify" vertical="center" wrapText="1"/>
    </xf>
    <xf numFmtId="49" fontId="14" fillId="0" borderId="11" xfId="0" applyNumberFormat="1" applyFont="1" applyBorder="1" applyAlignment="1">
      <alignment vertical="top" wrapText="1"/>
    </xf>
    <xf numFmtId="0" fontId="7" fillId="8" borderId="21"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9" xfId="0" applyBorder="1" applyAlignment="1">
      <alignment horizontal="center" vertical="center" wrapText="1"/>
    </xf>
    <xf numFmtId="0" fontId="0" fillId="0" borderId="24" xfId="0" applyBorder="1" applyAlignment="1">
      <alignment horizontal="center" vertical="center" wrapText="1"/>
    </xf>
    <xf numFmtId="0" fontId="7" fillId="0" borderId="0" xfId="0" applyFont="1"/>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1" xfId="0" applyFont="1" applyBorder="1" applyAlignment="1">
      <alignment vertical="center" wrapText="1"/>
    </xf>
    <xf numFmtId="0" fontId="24" fillId="0" borderId="35" xfId="0" applyFont="1" applyBorder="1" applyAlignment="1">
      <alignment horizontal="center" vertical="center" wrapText="1"/>
    </xf>
    <xf numFmtId="0" fontId="24" fillId="0" borderId="35" xfId="0" applyFont="1" applyBorder="1" applyAlignment="1">
      <alignment horizontal="justify" vertical="center" wrapText="1"/>
    </xf>
    <xf numFmtId="0" fontId="24" fillId="0" borderId="36" xfId="0" applyFont="1" applyBorder="1" applyAlignment="1">
      <alignment horizontal="justify" vertical="center" wrapText="1"/>
    </xf>
    <xf numFmtId="0" fontId="20" fillId="0" borderId="0" xfId="0" applyFont="1" applyAlignment="1">
      <alignment horizontal="justify" vertical="center"/>
    </xf>
    <xf numFmtId="0" fontId="22" fillId="9" borderId="4"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37" xfId="0" applyFont="1" applyFill="1" applyBorder="1" applyAlignment="1">
      <alignment horizontal="center" vertical="center" wrapText="1"/>
    </xf>
    <xf numFmtId="0" fontId="25" fillId="0" borderId="38" xfId="0" applyFont="1" applyBorder="1" applyAlignment="1">
      <alignment vertical="center" wrapText="1"/>
    </xf>
    <xf numFmtId="0" fontId="24" fillId="11" borderId="3" xfId="0" applyFont="1" applyFill="1" applyBorder="1" applyAlignment="1">
      <alignment horizontal="center" vertical="center" wrapText="1"/>
    </xf>
    <xf numFmtId="0" fontId="24" fillId="11" borderId="3" xfId="0" applyFont="1" applyFill="1" applyBorder="1" applyAlignment="1">
      <alignment horizontal="center" vertical="center"/>
    </xf>
    <xf numFmtId="0" fontId="25" fillId="0" borderId="39" xfId="0" applyFont="1" applyBorder="1" applyAlignment="1">
      <alignment vertical="center" wrapText="1"/>
    </xf>
    <xf numFmtId="0" fontId="24" fillId="12" borderId="8" xfId="0" applyFont="1" applyFill="1" applyBorder="1" applyAlignment="1">
      <alignment horizontal="center" vertical="center"/>
    </xf>
    <xf numFmtId="0" fontId="25" fillId="0" borderId="0" xfId="0" applyFont="1" applyAlignment="1">
      <alignment vertical="center" wrapText="1"/>
    </xf>
    <xf numFmtId="0" fontId="24" fillId="11" borderId="0" xfId="0" applyFont="1" applyFill="1" applyAlignment="1">
      <alignment vertical="center"/>
    </xf>
    <xf numFmtId="0" fontId="24" fillId="12" borderId="14"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14" borderId="3"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7" fillId="0" borderId="6" xfId="0" applyFont="1" applyBorder="1" applyAlignment="1">
      <alignment horizontal="left"/>
    </xf>
    <xf numFmtId="0" fontId="7" fillId="0" borderId="0" xfId="0" applyFont="1" applyAlignment="1">
      <alignment horizontal="left"/>
    </xf>
    <xf numFmtId="0" fontId="7" fillId="0" borderId="7" xfId="0" applyFont="1" applyBorder="1" applyAlignment="1">
      <alignment horizontal="left"/>
    </xf>
    <xf numFmtId="0" fontId="7" fillId="8" borderId="41"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0" fillId="0" borderId="45" xfId="0" applyBorder="1" applyAlignment="1">
      <alignment horizontal="center" vertical="center" wrapText="1"/>
    </xf>
    <xf numFmtId="0" fontId="5" fillId="0" borderId="11" xfId="3" applyBorder="1" applyAlignment="1">
      <alignment horizontal="center" vertical="center" wrapText="1"/>
    </xf>
    <xf numFmtId="0" fontId="5" fillId="0" borderId="26" xfId="3" applyBorder="1" applyAlignment="1">
      <alignment horizontal="center" vertical="center" wrapText="1"/>
    </xf>
    <xf numFmtId="0" fontId="21" fillId="0" borderId="2"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18" xfId="0" applyFont="1" applyBorder="1" applyAlignment="1">
      <alignment vertical="center" wrapText="1"/>
    </xf>
    <xf numFmtId="0" fontId="23" fillId="0" borderId="45" xfId="0" applyFont="1" applyBorder="1" applyAlignment="1">
      <alignment vertical="center" wrapText="1"/>
    </xf>
    <xf numFmtId="0" fontId="24" fillId="0" borderId="44" xfId="0" applyFont="1" applyBorder="1" applyAlignment="1">
      <alignment horizontal="center" vertical="center" wrapText="1"/>
    </xf>
    <xf numFmtId="0" fontId="24" fillId="0" borderId="18" xfId="0" applyFont="1" applyBorder="1" applyAlignment="1">
      <alignment horizontal="justify" vertical="center" wrapText="1"/>
    </xf>
    <xf numFmtId="0" fontId="24" fillId="0" borderId="45" xfId="0" applyFont="1" applyBorder="1" applyAlignment="1">
      <alignment horizontal="justify" vertical="center" wrapText="1"/>
    </xf>
    <xf numFmtId="0" fontId="23" fillId="0" borderId="21" xfId="0" applyFont="1" applyBorder="1" applyAlignment="1">
      <alignment horizontal="center" vertical="center" wrapText="1"/>
    </xf>
    <xf numFmtId="0" fontId="23" fillId="0" borderId="22" xfId="0" applyFont="1" applyBorder="1" applyAlignment="1">
      <alignment vertical="center" wrapText="1"/>
    </xf>
    <xf numFmtId="0" fontId="24" fillId="0" borderId="21" xfId="0" applyFont="1" applyBorder="1" applyAlignment="1">
      <alignment horizontal="center" vertical="center" wrapText="1"/>
    </xf>
    <xf numFmtId="0" fontId="24" fillId="0" borderId="11" xfId="0" applyFont="1" applyBorder="1" applyAlignment="1">
      <alignment horizontal="justify" vertical="center" wrapText="1"/>
    </xf>
    <xf numFmtId="0" fontId="24" fillId="0" borderId="22" xfId="0" applyFont="1" applyBorder="1" applyAlignment="1">
      <alignment horizontal="justify" vertical="center" wrapText="1"/>
    </xf>
    <xf numFmtId="0" fontId="23" fillId="0" borderId="23" xfId="0" applyFont="1" applyBorder="1" applyAlignment="1">
      <alignment horizontal="center" vertical="center" wrapText="1"/>
    </xf>
    <xf numFmtId="0" fontId="23" fillId="0" borderId="29" xfId="0" applyFont="1" applyBorder="1" applyAlignment="1">
      <alignment vertical="center" wrapText="1"/>
    </xf>
    <xf numFmtId="0" fontId="23" fillId="0" borderId="24" xfId="0" applyFont="1" applyBorder="1" applyAlignment="1">
      <alignment vertical="center" wrapText="1"/>
    </xf>
    <xf numFmtId="0" fontId="24" fillId="0" borderId="23" xfId="0" applyFont="1" applyBorder="1" applyAlignment="1">
      <alignment horizontal="center" vertical="center" wrapText="1"/>
    </xf>
    <xf numFmtId="0" fontId="24" fillId="0" borderId="29" xfId="0" applyFont="1" applyBorder="1" applyAlignment="1">
      <alignment horizontal="justify" vertical="center" wrapText="1"/>
    </xf>
    <xf numFmtId="0" fontId="24" fillId="0" borderId="24" xfId="0" applyFont="1" applyBorder="1" applyAlignment="1">
      <alignment horizontal="justify" vertical="center" wrapText="1"/>
    </xf>
    <xf numFmtId="0" fontId="22" fillId="9" borderId="19" xfId="0" applyFont="1" applyFill="1" applyBorder="1" applyAlignment="1">
      <alignment horizontal="center" vertical="center" wrapText="1"/>
    </xf>
    <xf numFmtId="0" fontId="22" fillId="9" borderId="4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5" fillId="0" borderId="11" xfId="0" applyFont="1" applyBorder="1" applyAlignment="1">
      <alignment vertical="center" wrapText="1"/>
    </xf>
    <xf numFmtId="0" fontId="26" fillId="11" borderId="11" xfId="0" applyFont="1" applyFill="1" applyBorder="1" applyAlignment="1">
      <alignment horizontal="center" vertical="center" wrapText="1"/>
    </xf>
    <xf numFmtId="0" fontId="26" fillId="11" borderId="11" xfId="0" applyFont="1" applyFill="1" applyBorder="1" applyAlignment="1">
      <alignment horizontal="center" vertical="center"/>
    </xf>
    <xf numFmtId="0" fontId="26" fillId="11" borderId="22" xfId="0" applyFont="1" applyFill="1" applyBorder="1" applyAlignment="1">
      <alignment horizontal="center" vertical="center"/>
    </xf>
    <xf numFmtId="0" fontId="24" fillId="12" borderId="11" xfId="0" applyFont="1" applyFill="1" applyBorder="1" applyAlignment="1">
      <alignment horizontal="center" vertical="center"/>
    </xf>
    <xf numFmtId="0" fontId="24" fillId="12" borderId="22" xfId="0" applyFont="1" applyFill="1" applyBorder="1" applyAlignment="1">
      <alignment horizontal="center" vertical="center"/>
    </xf>
    <xf numFmtId="0" fontId="24" fillId="11" borderId="11" xfId="0" applyFont="1" applyFill="1" applyBorder="1" applyAlignment="1">
      <alignment vertical="center"/>
    </xf>
    <xf numFmtId="0" fontId="24" fillId="11" borderId="22" xfId="0" applyFont="1" applyFill="1" applyBorder="1" applyAlignment="1">
      <alignment vertical="center"/>
    </xf>
    <xf numFmtId="0" fontId="24" fillId="12" borderId="21" xfId="0" applyFont="1" applyFill="1" applyBorder="1" applyAlignment="1">
      <alignment horizontal="center" vertical="center" wrapText="1"/>
    </xf>
    <xf numFmtId="0" fontId="22" fillId="11" borderId="11"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4" fillId="14" borderId="11" xfId="0" applyFont="1" applyFill="1" applyBorder="1" applyAlignment="1">
      <alignment horizontal="center" vertical="center" wrapText="1"/>
    </xf>
    <xf numFmtId="0" fontId="24" fillId="14" borderId="22"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22" fillId="11" borderId="29"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0" fillId="0" borderId="0" xfId="0"/>
    <xf numFmtId="0" fontId="1" fillId="0" borderId="0" xfId="0" applyFont="1"/>
    <xf numFmtId="0" fontId="27" fillId="0" borderId="0" xfId="0" applyFont="1" applyAlignment="1">
      <alignment vertical="center" wrapText="1"/>
    </xf>
    <xf numFmtId="0" fontId="28" fillId="0" borderId="0" xfId="0" applyFont="1"/>
    <xf numFmtId="0" fontId="29" fillId="0" borderId="3" xfId="0" applyFont="1" applyBorder="1" applyAlignment="1">
      <alignment vertical="center"/>
    </xf>
    <xf numFmtId="0" fontId="30" fillId="0" borderId="0" xfId="0" applyFont="1"/>
    <xf numFmtId="0" fontId="29" fillId="0" borderId="0" xfId="0" applyFont="1" applyAlignment="1">
      <alignment vertical="center"/>
    </xf>
    <xf numFmtId="0" fontId="29" fillId="15" borderId="3" xfId="0" applyFont="1" applyFill="1" applyBorder="1" applyAlignment="1">
      <alignment vertical="center"/>
    </xf>
    <xf numFmtId="0" fontId="31" fillId="0" borderId="0" xfId="0" applyFont="1" applyAlignment="1">
      <alignment vertical="center"/>
    </xf>
    <xf numFmtId="0" fontId="32" fillId="17" borderId="58" xfId="0" applyFont="1" applyFill="1" applyBorder="1" applyAlignment="1">
      <alignment vertical="center"/>
    </xf>
    <xf numFmtId="0" fontId="34" fillId="18" borderId="63" xfId="0" applyFont="1" applyFill="1" applyBorder="1" applyAlignment="1">
      <alignment horizontal="center" vertical="center" wrapText="1"/>
    </xf>
    <xf numFmtId="0" fontId="34" fillId="18" borderId="63" xfId="0" applyFont="1" applyFill="1" applyBorder="1" applyAlignment="1">
      <alignment horizontal="center" vertical="center"/>
    </xf>
    <xf numFmtId="0" fontId="34" fillId="20" borderId="69" xfId="0" applyFont="1" applyFill="1" applyBorder="1" applyAlignment="1">
      <alignment horizontal="center" vertical="center" wrapText="1"/>
    </xf>
    <xf numFmtId="0" fontId="34" fillId="18" borderId="73" xfId="0" applyFont="1" applyFill="1" applyBorder="1" applyAlignment="1">
      <alignment horizontal="center" vertical="center" wrapText="1"/>
    </xf>
    <xf numFmtId="0" fontId="34" fillId="18" borderId="0" xfId="0" applyFont="1" applyFill="1" applyAlignment="1">
      <alignment horizontal="center" vertical="center" wrapText="1"/>
    </xf>
    <xf numFmtId="0" fontId="34" fillId="18" borderId="65" xfId="0" applyFont="1" applyFill="1" applyBorder="1" applyAlignment="1">
      <alignment horizontal="center" vertical="center" wrapText="1"/>
    </xf>
    <xf numFmtId="0" fontId="34" fillId="18" borderId="59" xfId="0" applyFont="1" applyFill="1" applyBorder="1" applyAlignment="1">
      <alignment horizontal="center" vertical="center" wrapText="1"/>
    </xf>
    <xf numFmtId="0" fontId="34" fillId="21" borderId="11" xfId="0" applyFont="1" applyFill="1" applyBorder="1" applyAlignment="1">
      <alignment horizontal="left" vertical="center" wrapText="1"/>
    </xf>
    <xf numFmtId="4" fontId="34" fillId="21" borderId="11" xfId="0" applyNumberFormat="1" applyFont="1" applyFill="1" applyBorder="1" applyAlignment="1">
      <alignment horizontal="right" vertical="center" wrapText="1"/>
    </xf>
    <xf numFmtId="4" fontId="34" fillId="0" borderId="11" xfId="0" applyNumberFormat="1" applyFont="1" applyBorder="1" applyAlignment="1">
      <alignment horizontal="right" vertical="center" wrapText="1"/>
    </xf>
    <xf numFmtId="0" fontId="34" fillId="21" borderId="11" xfId="0" applyFont="1" applyFill="1" applyBorder="1" applyAlignment="1">
      <alignment vertical="top" wrapText="1"/>
    </xf>
    <xf numFmtId="41" fontId="6" fillId="0" borderId="0" xfId="6" applyFont="1" applyFill="1"/>
    <xf numFmtId="4" fontId="0" fillId="0" borderId="0" xfId="0" applyNumberFormat="1"/>
    <xf numFmtId="166" fontId="0" fillId="0" borderId="0" xfId="0" applyNumberFormat="1"/>
    <xf numFmtId="165" fontId="6" fillId="0" borderId="0" xfId="6" applyNumberFormat="1" applyFont="1" applyFill="1"/>
    <xf numFmtId="43" fontId="0" fillId="0" borderId="0" xfId="0" applyNumberFormat="1"/>
    <xf numFmtId="4" fontId="6" fillId="0" borderId="0" xfId="0" applyNumberFormat="1" applyFont="1"/>
    <xf numFmtId="0" fontId="10" fillId="22" borderId="11" xfId="0" applyFont="1" applyFill="1" applyBorder="1" applyAlignment="1">
      <alignment horizontal="center" vertical="center" wrapText="1"/>
    </xf>
    <xf numFmtId="167" fontId="7" fillId="0" borderId="0" xfId="0" applyNumberFormat="1" applyFont="1"/>
    <xf numFmtId="164" fontId="34" fillId="21" borderId="11" xfId="0" applyNumberFormat="1" applyFont="1" applyFill="1" applyBorder="1" applyAlignment="1">
      <alignment horizontal="right" vertical="center" wrapText="1"/>
    </xf>
    <xf numFmtId="164" fontId="0" fillId="0" borderId="0" xfId="0" applyNumberFormat="1"/>
    <xf numFmtId="164" fontId="38" fillId="22" borderId="11" xfId="0" applyNumberFormat="1" applyFont="1" applyFill="1" applyBorder="1" applyAlignment="1">
      <alignment horizontal="center" vertical="center" wrapText="1"/>
    </xf>
    <xf numFmtId="0" fontId="34" fillId="21" borderId="11" xfId="0" applyFont="1" applyFill="1" applyBorder="1" applyAlignment="1">
      <alignment horizontal="center" vertical="center" wrapText="1"/>
    </xf>
    <xf numFmtId="0" fontId="3" fillId="3" borderId="11" xfId="0" applyFont="1" applyFill="1" applyBorder="1" applyAlignment="1">
      <alignment horizontal="center" vertical="center"/>
    </xf>
    <xf numFmtId="0" fontId="0" fillId="0" borderId="44" xfId="0" applyBorder="1" applyAlignment="1">
      <alignment horizontal="center" vertical="center" wrapText="1"/>
    </xf>
    <xf numFmtId="0" fontId="0" fillId="0" borderId="0" xfId="0"/>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3" fillId="7" borderId="11" xfId="0" applyFont="1" applyFill="1" applyBorder="1" applyAlignment="1">
      <alignment horizontal="center" vertical="center"/>
    </xf>
    <xf numFmtId="0" fontId="40" fillId="21" borderId="11" xfId="0" applyFont="1" applyFill="1" applyBorder="1" applyAlignment="1">
      <alignment horizontal="left" vertical="center" wrapText="1"/>
    </xf>
    <xf numFmtId="0" fontId="34" fillId="21" borderId="11" xfId="0" applyFont="1" applyFill="1" applyBorder="1" applyAlignment="1">
      <alignment vertical="center" wrapText="1"/>
    </xf>
    <xf numFmtId="9" fontId="34" fillId="21" borderId="11" xfId="1" applyFont="1" applyFill="1" applyBorder="1" applyAlignment="1">
      <alignment horizontal="center" vertical="center" wrapText="1"/>
    </xf>
    <xf numFmtId="9" fontId="34" fillId="21" borderId="11" xfId="5" applyNumberFormat="1" applyFont="1" applyFill="1" applyBorder="1" applyAlignment="1">
      <alignment horizontal="center" vertical="center" wrapText="1"/>
    </xf>
    <xf numFmtId="164" fontId="34" fillId="21" borderId="11" xfId="0" applyNumberFormat="1" applyFont="1" applyFill="1" applyBorder="1" applyAlignment="1">
      <alignment horizontal="center" vertical="center" wrapText="1"/>
    </xf>
    <xf numFmtId="4" fontId="34" fillId="21" borderId="11" xfId="0" applyNumberFormat="1" applyFont="1" applyFill="1" applyBorder="1" applyAlignment="1">
      <alignment vertical="center" wrapText="1"/>
    </xf>
    <xf numFmtId="49" fontId="34" fillId="21" borderId="11" xfId="0" applyNumberFormat="1" applyFont="1" applyFill="1" applyBorder="1" applyAlignment="1">
      <alignment horizontal="center" vertical="center" wrapText="1"/>
    </xf>
    <xf numFmtId="3" fontId="34" fillId="21" borderId="11" xfId="0" applyNumberFormat="1" applyFont="1" applyFill="1" applyBorder="1" applyAlignment="1">
      <alignment horizontal="center" vertical="center" wrapText="1"/>
    </xf>
    <xf numFmtId="9" fontId="34" fillId="21" borderId="11" xfId="0" applyNumberFormat="1" applyFont="1" applyFill="1" applyBorder="1" applyAlignment="1">
      <alignment horizontal="center" vertical="center" wrapText="1"/>
    </xf>
    <xf numFmtId="0" fontId="34" fillId="21" borderId="26" xfId="0" applyFont="1" applyFill="1" applyBorder="1" applyAlignment="1">
      <alignment vertical="center" wrapText="1"/>
    </xf>
    <xf numFmtId="0" fontId="34" fillId="21" borderId="12" xfId="0" applyFont="1" applyFill="1" applyBorder="1" applyAlignment="1">
      <alignment vertical="center" wrapText="1"/>
    </xf>
    <xf numFmtId="44" fontId="0" fillId="0" borderId="0" xfId="7" applyFont="1"/>
    <xf numFmtId="44" fontId="0" fillId="0" borderId="11" xfId="7" applyFont="1" applyBorder="1"/>
    <xf numFmtId="44" fontId="4" fillId="7" borderId="11" xfId="7" applyFont="1" applyFill="1" applyBorder="1" applyAlignment="1">
      <alignment horizontal="center" vertical="center" wrapText="1"/>
    </xf>
    <xf numFmtId="0" fontId="15" fillId="0" borderId="21" xfId="0" applyFont="1" applyBorder="1" applyAlignment="1">
      <alignment horizontal="justify" vertical="center" wrapText="1"/>
    </xf>
    <xf numFmtId="44" fontId="15" fillId="0" borderId="11" xfId="7" applyFont="1" applyFill="1" applyBorder="1" applyAlignment="1">
      <alignment horizontal="justify" vertical="center" wrapText="1"/>
    </xf>
    <xf numFmtId="44" fontId="15" fillId="0" borderId="11" xfId="7" applyFont="1" applyBorder="1" applyAlignment="1">
      <alignment horizontal="justify" vertical="center" wrapText="1"/>
    </xf>
    <xf numFmtId="0" fontId="15" fillId="0" borderId="29" xfId="0" applyFont="1" applyBorder="1" applyAlignment="1">
      <alignment horizontal="justify" vertical="center" wrapText="1"/>
    </xf>
    <xf numFmtId="44" fontId="15" fillId="0" borderId="29" xfId="7" applyFont="1" applyFill="1" applyBorder="1" applyAlignment="1">
      <alignment horizontal="justify" vertical="center" wrapText="1"/>
    </xf>
    <xf numFmtId="44" fontId="15" fillId="0" borderId="29" xfId="7" applyFont="1" applyBorder="1" applyAlignment="1">
      <alignment horizontal="justify" vertical="center" wrapText="1"/>
    </xf>
    <xf numFmtId="0" fontId="15" fillId="0" borderId="0" xfId="0" applyFont="1" applyAlignment="1">
      <alignment horizontal="justify" vertical="center" wrapText="1"/>
    </xf>
    <xf numFmtId="44" fontId="15" fillId="0" borderId="0" xfId="7" applyFont="1" applyFill="1" applyBorder="1" applyAlignment="1">
      <alignment horizontal="justify" vertical="center" wrapText="1"/>
    </xf>
    <xf numFmtId="44" fontId="0" fillId="0" borderId="0" xfId="0" applyNumberFormat="1" applyAlignment="1">
      <alignment horizontal="center"/>
    </xf>
    <xf numFmtId="0" fontId="41" fillId="0" borderId="0" xfId="0" applyFont="1"/>
    <xf numFmtId="0" fontId="0" fillId="5" borderId="0" xfId="0" applyFill="1" applyAlignment="1">
      <alignment vertical="center"/>
    </xf>
    <xf numFmtId="0" fontId="0" fillId="5" borderId="11" xfId="0" applyFill="1" applyBorder="1" applyAlignment="1">
      <alignment vertical="center" wrapText="1"/>
    </xf>
    <xf numFmtId="9" fontId="0" fillId="5" borderId="11" xfId="0" applyNumberFormat="1" applyFill="1" applyBorder="1" applyAlignment="1">
      <alignment horizontal="left" vertical="center" wrapText="1"/>
    </xf>
    <xf numFmtId="0" fontId="0" fillId="5" borderId="0" xfId="0" applyFill="1" applyAlignment="1">
      <alignment vertical="center" wrapText="1"/>
    </xf>
    <xf numFmtId="0" fontId="14" fillId="5" borderId="11" xfId="0" applyFont="1" applyFill="1" applyBorder="1" applyAlignment="1">
      <alignment vertical="center" wrapText="1"/>
    </xf>
    <xf numFmtId="0" fontId="0" fillId="5" borderId="11" xfId="0" applyFill="1" applyBorder="1" applyAlignment="1">
      <alignment horizontal="left" vertical="center" wrapText="1"/>
    </xf>
    <xf numFmtId="9" fontId="0" fillId="0" borderId="11" xfId="0" applyNumberFormat="1" applyBorder="1" applyAlignment="1">
      <alignment horizontal="left" vertical="center" wrapText="1"/>
    </xf>
    <xf numFmtId="43" fontId="34" fillId="21" borderId="11" xfId="5"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8" fillId="4" borderId="11" xfId="0" applyFont="1" applyFill="1" applyBorder="1" applyAlignment="1">
      <alignment horizontal="left" vertical="center" wrapText="1"/>
    </xf>
    <xf numFmtId="0" fontId="34" fillId="24" borderId="11" xfId="0" applyFont="1" applyFill="1" applyBorder="1" applyAlignment="1">
      <alignment horizontal="center" vertical="center" wrapText="1"/>
    </xf>
    <xf numFmtId="0" fontId="38" fillId="25" borderId="11" xfId="0" applyFont="1" applyFill="1" applyBorder="1" applyAlignment="1">
      <alignment vertical="center" wrapText="1"/>
    </xf>
    <xf numFmtId="0" fontId="38" fillId="25" borderId="11" xfId="0" applyFont="1" applyFill="1" applyBorder="1" applyAlignment="1">
      <alignment horizontal="left" vertical="center" wrapText="1"/>
    </xf>
    <xf numFmtId="0" fontId="38" fillId="25" borderId="11" xfId="0" applyFont="1" applyFill="1" applyBorder="1" applyAlignment="1">
      <alignment horizontal="center" vertical="center" wrapText="1"/>
    </xf>
    <xf numFmtId="3" fontId="38" fillId="25" borderId="11" xfId="0" applyNumberFormat="1" applyFont="1" applyFill="1" applyBorder="1" applyAlignment="1">
      <alignment vertical="center" wrapText="1"/>
    </xf>
    <xf numFmtId="0" fontId="34" fillId="26" borderId="11" xfId="0" applyFont="1" applyFill="1" applyBorder="1" applyAlignment="1">
      <alignment horizontal="left" vertical="center" wrapText="1"/>
    </xf>
    <xf numFmtId="164" fontId="37" fillId="26" borderId="11" xfId="0" applyNumberFormat="1" applyFont="1" applyFill="1" applyBorder="1" applyAlignment="1">
      <alignment horizontal="right" vertical="center" wrapText="1"/>
    </xf>
    <xf numFmtId="41" fontId="34" fillId="21" borderId="11" xfId="6" applyFont="1" applyFill="1" applyBorder="1" applyAlignment="1">
      <alignment vertical="center" wrapText="1"/>
    </xf>
    <xf numFmtId="164" fontId="34" fillId="21" borderId="11" xfId="6" applyNumberFormat="1" applyFont="1" applyFill="1" applyBorder="1" applyAlignment="1">
      <alignment horizontal="center" vertical="center" wrapText="1"/>
    </xf>
    <xf numFmtId="165" fontId="34" fillId="21" borderId="11" xfId="6" applyNumberFormat="1" applyFont="1" applyFill="1" applyBorder="1" applyAlignment="1">
      <alignment horizontal="right" vertical="center" wrapText="1"/>
    </xf>
    <xf numFmtId="3" fontId="34" fillId="21" borderId="11" xfId="6" applyNumberFormat="1" applyFont="1" applyFill="1" applyBorder="1" applyAlignment="1">
      <alignment vertical="center" wrapText="1"/>
    </xf>
    <xf numFmtId="3" fontId="31" fillId="21" borderId="11" xfId="0" applyNumberFormat="1" applyFont="1" applyFill="1" applyBorder="1" applyAlignment="1">
      <alignment horizontal="center" vertical="center" wrapText="1"/>
    </xf>
    <xf numFmtId="49" fontId="34" fillId="21" borderId="11" xfId="6" applyNumberFormat="1" applyFont="1" applyFill="1" applyBorder="1" applyAlignment="1">
      <alignment horizontal="center" vertical="center" wrapText="1"/>
    </xf>
    <xf numFmtId="0" fontId="0" fillId="0" borderId="26" xfId="3" applyFont="1" applyBorder="1" applyAlignment="1">
      <alignment horizontal="center" vertical="center" wrapText="1"/>
    </xf>
    <xf numFmtId="0" fontId="0" fillId="0" borderId="11" xfId="3" applyFont="1" applyBorder="1" applyAlignment="1">
      <alignment horizontal="center" vertical="center" wrapText="1"/>
    </xf>
    <xf numFmtId="0" fontId="14" fillId="0" borderId="11" xfId="0" applyFont="1" applyBorder="1" applyAlignment="1">
      <alignment horizontal="center" vertical="center" wrapText="1"/>
    </xf>
    <xf numFmtId="0" fontId="0" fillId="0" borderId="0" xfId="0"/>
    <xf numFmtId="0" fontId="3" fillId="3" borderId="11" xfId="0" applyFont="1" applyFill="1" applyBorder="1" applyAlignment="1">
      <alignment horizontal="center" vertical="center"/>
    </xf>
    <xf numFmtId="0" fontId="14" fillId="0" borderId="0" xfId="0" applyFont="1"/>
    <xf numFmtId="0" fontId="0" fillId="0" borderId="0" xfId="0" applyBorder="1" applyAlignment="1">
      <alignment vertical="top" wrapText="1"/>
    </xf>
    <xf numFmtId="0" fontId="0" fillId="0" borderId="0" xfId="0" applyBorder="1"/>
    <xf numFmtId="0" fontId="0" fillId="0" borderId="0" xfId="0"/>
    <xf numFmtId="44" fontId="0" fillId="0" borderId="0" xfId="7" applyFont="1" applyBorder="1"/>
    <xf numFmtId="0" fontId="42" fillId="0" borderId="6" xfId="0" applyFont="1" applyBorder="1" applyAlignment="1">
      <alignment vertical="center"/>
    </xf>
    <xf numFmtId="44" fontId="39" fillId="0" borderId="0" xfId="7" applyFont="1" applyFill="1" applyAlignment="1">
      <alignment horizontal="center"/>
    </xf>
    <xf numFmtId="0" fontId="0" fillId="0" borderId="0" xfId="0" applyFill="1"/>
    <xf numFmtId="0" fontId="34" fillId="21" borderId="11" xfId="0" applyFont="1" applyFill="1" applyBorder="1" applyAlignment="1">
      <alignment horizontal="center" vertical="top" wrapText="1"/>
    </xf>
    <xf numFmtId="0" fontId="34" fillId="21" borderId="18" xfId="0" applyFont="1" applyFill="1" applyBorder="1" applyAlignment="1">
      <alignment vertical="top" wrapText="1"/>
    </xf>
    <xf numFmtId="0" fontId="34" fillId="21" borderId="11"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0" borderId="11" xfId="0" applyFont="1" applyBorder="1" applyAlignment="1">
      <alignment horizontal="center" vertical="center"/>
    </xf>
    <xf numFmtId="0" fontId="0" fillId="0" borderId="44" xfId="0" applyBorder="1" applyAlignment="1">
      <alignment horizontal="center" vertical="center" wrapText="1"/>
    </xf>
    <xf numFmtId="0" fontId="0" fillId="0" borderId="26" xfId="0" applyBorder="1" applyAlignment="1">
      <alignment horizontal="center" vertical="center" wrapText="1"/>
    </xf>
    <xf numFmtId="0" fontId="0" fillId="0" borderId="18" xfId="0" applyBorder="1" applyAlignment="1">
      <alignment horizontal="center" vertical="center" wrapText="1"/>
    </xf>
    <xf numFmtId="0" fontId="0" fillId="0" borderId="0" xfId="0"/>
    <xf numFmtId="0" fontId="0" fillId="0" borderId="0" xfId="0"/>
    <xf numFmtId="164" fontId="34" fillId="21" borderId="18" xfId="0" applyNumberFormat="1" applyFont="1" applyFill="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wrapText="1"/>
    </xf>
    <xf numFmtId="0" fontId="0" fillId="0" borderId="8" xfId="0" applyBorder="1" applyAlignment="1">
      <alignment vertical="center" wrapText="1"/>
    </xf>
    <xf numFmtId="0" fontId="0" fillId="0" borderId="18" xfId="0" applyBorder="1" applyAlignment="1">
      <alignment vertical="top" wrapText="1"/>
    </xf>
    <xf numFmtId="1" fontId="0" fillId="0" borderId="12" xfId="0" applyNumberFormat="1" applyBorder="1" applyAlignment="1">
      <alignment horizontal="left" vertical="center" wrapText="1"/>
    </xf>
    <xf numFmtId="4" fontId="0" fillId="0" borderId="0" xfId="0" applyNumberFormat="1" applyAlignment="1">
      <alignment horizontal="center"/>
    </xf>
    <xf numFmtId="3" fontId="34" fillId="21" borderId="11" xfId="0" applyNumberFormat="1" applyFont="1" applyFill="1" applyBorder="1" applyAlignment="1">
      <alignment horizontal="left" vertical="center" wrapText="1"/>
    </xf>
    <xf numFmtId="4" fontId="46" fillId="0" borderId="0" xfId="0" applyNumberFormat="1" applyFont="1"/>
    <xf numFmtId="0" fontId="34" fillId="21" borderId="18" xfId="0" applyFont="1" applyFill="1" applyBorder="1" applyAlignment="1">
      <alignment horizontal="center" vertical="center" wrapText="1"/>
    </xf>
    <xf numFmtId="0" fontId="34" fillId="21" borderId="11" xfId="0" applyFont="1" applyFill="1" applyBorder="1" applyAlignment="1">
      <alignment horizontal="center" vertical="center" wrapText="1"/>
    </xf>
    <xf numFmtId="164" fontId="47" fillId="26" borderId="11" xfId="0" applyNumberFormat="1" applyFont="1" applyFill="1" applyBorder="1" applyAlignment="1">
      <alignment horizontal="right" vertical="center" wrapText="1"/>
    </xf>
    <xf numFmtId="164" fontId="48" fillId="21" borderId="11" xfId="0" applyNumberFormat="1" applyFont="1" applyFill="1" applyBorder="1" applyAlignment="1">
      <alignment horizontal="right" vertical="center" wrapText="1"/>
    </xf>
    <xf numFmtId="44" fontId="49" fillId="6" borderId="0" xfId="7" applyFont="1" applyFill="1" applyAlignment="1">
      <alignment horizontal="center"/>
    </xf>
    <xf numFmtId="164" fontId="31" fillId="25" borderId="11" xfId="0" applyNumberFormat="1" applyFont="1" applyFill="1" applyBorder="1" applyAlignment="1">
      <alignment horizontal="center" vertical="center" wrapText="1"/>
    </xf>
    <xf numFmtId="0" fontId="50" fillId="25" borderId="11" xfId="0" applyFont="1" applyFill="1" applyBorder="1" applyAlignment="1">
      <alignment horizontal="left" vertical="center" wrapText="1"/>
    </xf>
    <xf numFmtId="4" fontId="31" fillId="25" borderId="11" xfId="0" applyNumberFormat="1" applyFont="1" applyFill="1" applyBorder="1" applyAlignment="1">
      <alignment horizontal="right" vertical="center" wrapText="1"/>
    </xf>
    <xf numFmtId="164" fontId="31" fillId="22" borderId="11" xfId="0" applyNumberFormat="1" applyFont="1" applyFill="1" applyBorder="1" applyAlignment="1">
      <alignment horizontal="center" vertical="center" wrapText="1"/>
    </xf>
    <xf numFmtId="167" fontId="31" fillId="22" borderId="11" xfId="6" applyNumberFormat="1" applyFont="1" applyFill="1" applyBorder="1" applyAlignment="1">
      <alignment horizontal="right" vertical="center" wrapText="1"/>
    </xf>
    <xf numFmtId="164" fontId="31" fillId="4" borderId="11" xfId="0" applyNumberFormat="1" applyFont="1" applyFill="1" applyBorder="1" applyAlignment="1">
      <alignment horizontal="center" vertical="center" wrapText="1"/>
    </xf>
    <xf numFmtId="0" fontId="31" fillId="4" borderId="11" xfId="0" applyFont="1" applyFill="1" applyBorder="1" applyAlignment="1">
      <alignment horizontal="left" vertical="center" wrapText="1"/>
    </xf>
    <xf numFmtId="4" fontId="31" fillId="4" borderId="11" xfId="0" applyNumberFormat="1" applyFont="1" applyFill="1" applyBorder="1" applyAlignment="1">
      <alignment horizontal="right" vertical="center" wrapText="1"/>
    </xf>
    <xf numFmtId="0" fontId="31" fillId="25" borderId="11" xfId="0" applyFont="1" applyFill="1" applyBorder="1" applyAlignment="1">
      <alignment horizontal="left" vertical="center" wrapText="1"/>
    </xf>
    <xf numFmtId="0" fontId="50" fillId="0" borderId="11" xfId="0" applyFont="1" applyFill="1" applyBorder="1" applyAlignment="1">
      <alignment horizontal="center" vertical="center" wrapText="1"/>
    </xf>
    <xf numFmtId="0" fontId="14" fillId="0" borderId="11" xfId="0" applyFont="1" applyBorder="1" applyAlignment="1">
      <alignment horizontal="left" vertical="center" wrapText="1"/>
    </xf>
    <xf numFmtId="3" fontId="34" fillId="0" borderId="11" xfId="0" applyNumberFormat="1" applyFont="1" applyFill="1" applyBorder="1" applyAlignment="1">
      <alignment horizontal="left" vertical="center" wrapText="1"/>
    </xf>
    <xf numFmtId="0" fontId="14" fillId="5" borderId="11" xfId="0" applyFont="1" applyFill="1" applyBorder="1" applyAlignment="1">
      <alignment horizontal="left" vertical="center" wrapText="1"/>
    </xf>
    <xf numFmtId="0" fontId="11" fillId="0" borderId="15" xfId="0" applyFont="1" applyBorder="1" applyAlignment="1">
      <alignment horizontal="left" vertical="center" wrapText="1"/>
    </xf>
    <xf numFmtId="0" fontId="31" fillId="26" borderId="11" xfId="0"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22" borderId="11" xfId="0" applyFont="1" applyFill="1" applyBorder="1" applyAlignment="1">
      <alignment horizontal="center" vertical="center" wrapText="1"/>
    </xf>
    <xf numFmtId="0" fontId="31" fillId="25" borderId="11" xfId="0" applyFont="1" applyFill="1" applyBorder="1" applyAlignment="1">
      <alignment horizontal="center" vertical="center" wrapText="1"/>
    </xf>
    <xf numFmtId="0" fontId="4" fillId="0" borderId="21" xfId="0" applyFont="1" applyBorder="1" applyAlignment="1">
      <alignment horizontal="justify" vertical="center" wrapText="1"/>
    </xf>
    <xf numFmtId="0" fontId="0" fillId="0" borderId="0" xfId="0"/>
    <xf numFmtId="0" fontId="34" fillId="25" borderId="26" xfId="0" applyFont="1" applyFill="1" applyBorder="1" applyAlignment="1">
      <alignment horizontal="center" vertical="center" wrapText="1"/>
    </xf>
    <xf numFmtId="0" fontId="34" fillId="25" borderId="12" xfId="0" applyFont="1" applyFill="1" applyBorder="1" applyAlignment="1">
      <alignment horizontal="center" vertical="center" wrapText="1"/>
    </xf>
    <xf numFmtId="0" fontId="34" fillId="25" borderId="18" xfId="0" applyFont="1" applyFill="1" applyBorder="1" applyAlignment="1">
      <alignment horizontal="center" vertical="center" wrapText="1"/>
    </xf>
    <xf numFmtId="0" fontId="34" fillId="21" borderId="11" xfId="0" applyFont="1" applyFill="1" applyBorder="1" applyAlignment="1">
      <alignment horizontal="center" vertical="top" wrapText="1"/>
    </xf>
    <xf numFmtId="0" fontId="34" fillId="21" borderId="26" xfId="0" applyFont="1" applyFill="1" applyBorder="1" applyAlignment="1">
      <alignment horizontal="center" vertical="top" wrapText="1"/>
    </xf>
    <xf numFmtId="0" fontId="34" fillId="21" borderId="12" xfId="0" applyFont="1" applyFill="1" applyBorder="1" applyAlignment="1">
      <alignment horizontal="center" vertical="top" wrapText="1"/>
    </xf>
    <xf numFmtId="0" fontId="34" fillId="21" borderId="18" xfId="0" applyFont="1" applyFill="1" applyBorder="1" applyAlignment="1">
      <alignment horizontal="center" vertical="top" wrapText="1"/>
    </xf>
    <xf numFmtId="0" fontId="34" fillId="21" borderId="26" xfId="0" applyFont="1" applyFill="1" applyBorder="1" applyAlignment="1">
      <alignment horizontal="center" vertical="center" wrapText="1"/>
    </xf>
    <xf numFmtId="0" fontId="34" fillId="21" borderId="12" xfId="0" applyFont="1" applyFill="1" applyBorder="1" applyAlignment="1">
      <alignment horizontal="center" vertical="center" wrapText="1"/>
    </xf>
    <xf numFmtId="0" fontId="34" fillId="21" borderId="18" xfId="0" applyFont="1" applyFill="1" applyBorder="1" applyAlignment="1">
      <alignment horizontal="center" vertical="center" wrapText="1"/>
    </xf>
    <xf numFmtId="43" fontId="34" fillId="21" borderId="26" xfId="5" applyFont="1" applyFill="1" applyBorder="1" applyAlignment="1">
      <alignment horizontal="center" vertical="center" wrapText="1"/>
    </xf>
    <xf numFmtId="43" fontId="34" fillId="21" borderId="12" xfId="5" applyFont="1" applyFill="1" applyBorder="1" applyAlignment="1">
      <alignment horizontal="center" vertical="center" wrapText="1"/>
    </xf>
    <xf numFmtId="43" fontId="34" fillId="21" borderId="18" xfId="5" applyFont="1" applyFill="1" applyBorder="1" applyAlignment="1">
      <alignment horizontal="center" vertical="center" wrapText="1"/>
    </xf>
    <xf numFmtId="0" fontId="34" fillId="22" borderId="11" xfId="0" applyFont="1" applyFill="1" applyBorder="1" applyAlignment="1">
      <alignment horizontal="center" vertical="center" wrapText="1"/>
    </xf>
    <xf numFmtId="0" fontId="34" fillId="21" borderId="11" xfId="0" applyFont="1" applyFill="1" applyBorder="1" applyAlignment="1">
      <alignment horizontal="center" vertical="center" wrapText="1"/>
    </xf>
    <xf numFmtId="3" fontId="34" fillId="21" borderId="26" xfId="0" applyNumberFormat="1" applyFont="1" applyFill="1" applyBorder="1" applyAlignment="1">
      <alignment horizontal="center" vertical="center" wrapText="1"/>
    </xf>
    <xf numFmtId="3" fontId="34" fillId="21" borderId="12" xfId="0" applyNumberFormat="1" applyFont="1" applyFill="1" applyBorder="1" applyAlignment="1">
      <alignment horizontal="center" vertical="center" wrapText="1"/>
    </xf>
    <xf numFmtId="3" fontId="34" fillId="21" borderId="18" xfId="0" applyNumberFormat="1" applyFont="1" applyFill="1" applyBorder="1" applyAlignment="1">
      <alignment horizontal="center" vertical="center" wrapText="1"/>
    </xf>
    <xf numFmtId="0" fontId="34" fillId="18" borderId="59" xfId="0" applyFont="1" applyFill="1" applyBorder="1" applyAlignment="1">
      <alignment horizontal="center" vertical="center" wrapText="1"/>
    </xf>
    <xf numFmtId="0" fontId="34" fillId="18" borderId="63" xfId="0" applyFont="1" applyFill="1" applyBorder="1" applyAlignment="1">
      <alignment horizontal="center" vertical="center" wrapText="1"/>
    </xf>
    <xf numFmtId="0" fontId="34" fillId="22" borderId="26" xfId="0" applyFont="1" applyFill="1" applyBorder="1" applyAlignment="1">
      <alignment horizontal="center" vertical="center" wrapText="1"/>
    </xf>
    <xf numFmtId="0" fontId="34" fillId="22" borderId="12" xfId="0" applyFont="1" applyFill="1" applyBorder="1" applyAlignment="1">
      <alignment horizontal="center" vertical="center" wrapText="1"/>
    </xf>
    <xf numFmtId="0" fontId="34" fillId="22" borderId="18" xfId="0" applyFont="1" applyFill="1" applyBorder="1" applyAlignment="1">
      <alignment horizontal="center" vertical="center" wrapText="1"/>
    </xf>
    <xf numFmtId="0" fontId="34" fillId="18" borderId="64" xfId="0" applyFont="1" applyFill="1" applyBorder="1" applyAlignment="1">
      <alignment horizontal="center" vertical="center" wrapText="1"/>
    </xf>
    <xf numFmtId="0" fontId="34" fillId="18" borderId="57" xfId="0" applyFont="1" applyFill="1" applyBorder="1" applyAlignment="1">
      <alignment horizontal="center" vertical="center" wrapText="1"/>
    </xf>
    <xf numFmtId="0" fontId="34" fillId="18" borderId="65" xfId="0" applyFont="1" applyFill="1" applyBorder="1" applyAlignment="1">
      <alignment horizontal="center" vertical="center" wrapText="1"/>
    </xf>
    <xf numFmtId="0" fontId="36" fillId="18" borderId="66" xfId="0" applyFont="1" applyFill="1" applyBorder="1" applyAlignment="1">
      <alignment horizontal="center" vertical="center" wrapText="1"/>
    </xf>
    <xf numFmtId="0" fontId="36" fillId="18" borderId="63" xfId="0" applyFont="1" applyFill="1" applyBorder="1" applyAlignment="1">
      <alignment horizontal="center" vertical="center" wrapText="1"/>
    </xf>
    <xf numFmtId="0" fontId="35" fillId="16" borderId="70" xfId="0" applyFont="1" applyFill="1" applyBorder="1" applyAlignment="1">
      <alignment horizontal="center" vertical="center" wrapText="1"/>
    </xf>
    <xf numFmtId="0" fontId="35" fillId="16" borderId="71" xfId="0" applyFont="1" applyFill="1" applyBorder="1" applyAlignment="1">
      <alignment horizontal="center" vertical="center" wrapText="1"/>
    </xf>
    <xf numFmtId="0" fontId="35" fillId="16" borderId="72" xfId="0" applyFont="1" applyFill="1" applyBorder="1" applyAlignment="1">
      <alignment horizontal="center" vertical="center" wrapText="1"/>
    </xf>
    <xf numFmtId="0" fontId="34" fillId="18" borderId="60" xfId="0" applyFont="1" applyFill="1" applyBorder="1" applyAlignment="1">
      <alignment horizontal="center" vertical="center" wrapText="1"/>
    </xf>
    <xf numFmtId="0" fontId="34" fillId="18" borderId="61" xfId="0" applyFont="1" applyFill="1" applyBorder="1" applyAlignment="1">
      <alignment horizontal="center" vertical="center" wrapText="1"/>
    </xf>
    <xf numFmtId="0" fontId="34" fillId="18" borderId="67" xfId="0" applyFont="1" applyFill="1" applyBorder="1" applyAlignment="1">
      <alignment horizontal="center" vertical="center" wrapText="1"/>
    </xf>
    <xf numFmtId="0" fontId="34" fillId="18" borderId="68" xfId="0" applyFont="1" applyFill="1" applyBorder="1" applyAlignment="1">
      <alignment horizontal="center" vertical="center" wrapText="1"/>
    </xf>
    <xf numFmtId="0" fontId="35" fillId="16" borderId="60" xfId="0" applyFont="1" applyFill="1" applyBorder="1" applyAlignment="1">
      <alignment horizontal="center" vertical="center" wrapText="1"/>
    </xf>
    <xf numFmtId="0" fontId="35" fillId="16" borderId="61" xfId="0" applyFont="1" applyFill="1" applyBorder="1" applyAlignment="1">
      <alignment horizontal="center" vertical="center" wrapText="1"/>
    </xf>
    <xf numFmtId="0" fontId="35" fillId="16" borderId="62" xfId="0" applyFont="1" applyFill="1" applyBorder="1" applyAlignment="1">
      <alignment horizontal="center" vertical="center" wrapText="1"/>
    </xf>
    <xf numFmtId="0" fontId="34" fillId="18" borderId="62" xfId="0" applyFont="1" applyFill="1" applyBorder="1" applyAlignment="1">
      <alignment horizontal="center" vertical="center" wrapText="1"/>
    </xf>
    <xf numFmtId="0" fontId="34" fillId="18" borderId="0" xfId="0" applyFont="1" applyFill="1" applyAlignment="1">
      <alignment horizontal="center" vertical="center" wrapText="1"/>
    </xf>
    <xf numFmtId="0" fontId="34" fillId="18" borderId="66" xfId="0" applyFont="1" applyFill="1" applyBorder="1" applyAlignment="1">
      <alignment horizontal="center" vertical="center" wrapText="1"/>
    </xf>
    <xf numFmtId="0" fontId="34" fillId="18" borderId="56" xfId="0" applyFont="1" applyFill="1" applyBorder="1" applyAlignment="1">
      <alignment horizontal="center" vertical="center" wrapText="1"/>
    </xf>
    <xf numFmtId="0" fontId="34" fillId="19" borderId="59" xfId="0" applyFont="1" applyFill="1" applyBorder="1" applyAlignment="1">
      <alignment horizontal="center" vertical="center" wrapText="1"/>
    </xf>
    <xf numFmtId="0" fontId="34" fillId="19" borderId="63" xfId="0" applyFont="1" applyFill="1" applyBorder="1" applyAlignment="1">
      <alignment horizontal="center" vertical="center" wrapText="1"/>
    </xf>
    <xf numFmtId="0" fontId="29" fillId="15" borderId="2" xfId="0" applyFont="1" applyFill="1" applyBorder="1" applyAlignment="1">
      <alignment horizontal="left" vertical="center"/>
    </xf>
    <xf numFmtId="0" fontId="29" fillId="15" borderId="51" xfId="0" applyFont="1" applyFill="1" applyBorder="1" applyAlignment="1">
      <alignment horizontal="left" vertical="center"/>
    </xf>
    <xf numFmtId="0" fontId="29" fillId="15" borderId="3" xfId="0" applyFont="1" applyFill="1" applyBorder="1" applyAlignment="1">
      <alignment horizontal="left" vertical="center"/>
    </xf>
    <xf numFmtId="0" fontId="29" fillId="15" borderId="52" xfId="0" applyFont="1" applyFill="1" applyBorder="1" applyAlignment="1">
      <alignment horizontal="left" vertical="center"/>
    </xf>
    <xf numFmtId="0" fontId="29" fillId="15" borderId="53" xfId="0" applyFont="1" applyFill="1" applyBorder="1" applyAlignment="1">
      <alignment horizontal="left"/>
    </xf>
    <xf numFmtId="0" fontId="29" fillId="15" borderId="54" xfId="0" applyFont="1" applyFill="1" applyBorder="1" applyAlignment="1">
      <alignment horizontal="left"/>
    </xf>
    <xf numFmtId="0" fontId="29" fillId="15" borderId="55" xfId="0" applyFont="1" applyFill="1" applyBorder="1" applyAlignment="1">
      <alignment horizontal="left"/>
    </xf>
    <xf numFmtId="0" fontId="32" fillId="16" borderId="56" xfId="0" applyFont="1" applyFill="1" applyBorder="1" applyAlignment="1">
      <alignment horizontal="center" vertical="center" wrapText="1"/>
    </xf>
    <xf numFmtId="0" fontId="33" fillId="2" borderId="57" xfId="0" applyFont="1" applyFill="1" applyBorder="1" applyAlignment="1">
      <alignment horizontal="center" vertical="center"/>
    </xf>
    <xf numFmtId="0" fontId="1" fillId="0" borderId="0" xfId="0" applyFont="1" applyAlignment="1">
      <alignment horizontal="center"/>
    </xf>
    <xf numFmtId="0" fontId="27" fillId="0" borderId="1" xfId="0" applyFont="1" applyBorder="1" applyAlignment="1">
      <alignment horizontal="center" vertical="center" wrapText="1"/>
    </xf>
    <xf numFmtId="0" fontId="29" fillId="0" borderId="2" xfId="0" applyFont="1" applyBorder="1" applyAlignment="1">
      <alignment horizontal="left" vertical="center"/>
    </xf>
    <xf numFmtId="0" fontId="29" fillId="0" borderId="51" xfId="0" applyFont="1" applyBorder="1" applyAlignment="1">
      <alignment horizontal="left" vertical="center"/>
    </xf>
    <xf numFmtId="0" fontId="29" fillId="0" borderId="3" xfId="0" applyFont="1" applyBorder="1" applyAlignment="1">
      <alignment horizontal="left" vertical="center"/>
    </xf>
    <xf numFmtId="0" fontId="29" fillId="0" borderId="52" xfId="0" applyFont="1" applyBorder="1" applyAlignment="1">
      <alignment horizontal="left" vertical="center"/>
    </xf>
    <xf numFmtId="0" fontId="4" fillId="0" borderId="21"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2" xfId="0" applyFont="1" applyBorder="1" applyAlignment="1">
      <alignment horizontal="justify" vertical="center" wrapText="1"/>
    </xf>
    <xf numFmtId="0" fontId="4" fillId="23" borderId="21" xfId="0" applyFont="1" applyFill="1" applyBorder="1" applyAlignment="1">
      <alignment horizontal="center" vertical="center" wrapText="1"/>
    </xf>
    <xf numFmtId="0" fontId="4" fillId="23" borderId="11" xfId="0" applyFont="1" applyFill="1" applyBorder="1" applyAlignment="1">
      <alignment horizontal="center" vertical="center" wrapText="1"/>
    </xf>
    <xf numFmtId="0" fontId="4" fillId="23" borderId="74" xfId="0" applyFont="1" applyFill="1" applyBorder="1" applyAlignment="1">
      <alignment horizontal="center" vertical="center" wrapText="1"/>
    </xf>
    <xf numFmtId="0" fontId="4" fillId="23" borderId="75" xfId="0" applyFont="1" applyFill="1" applyBorder="1" applyAlignment="1">
      <alignment horizontal="center" vertical="center" wrapText="1"/>
    </xf>
    <xf numFmtId="0" fontId="4" fillId="23" borderId="76" xfId="0" applyFont="1" applyFill="1" applyBorder="1" applyAlignment="1">
      <alignment horizontal="center" vertical="center" wrapText="1"/>
    </xf>
    <xf numFmtId="0" fontId="4" fillId="23" borderId="77" xfId="0" applyFont="1" applyFill="1" applyBorder="1" applyAlignment="1">
      <alignment horizontal="center" vertical="center" wrapText="1"/>
    </xf>
    <xf numFmtId="0" fontId="4" fillId="23" borderId="22"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3" fillId="3" borderId="11" xfId="0" applyFont="1" applyFill="1" applyBorder="1" applyAlignment="1">
      <alignment horizontal="center" vertical="center"/>
    </xf>
    <xf numFmtId="0" fontId="3" fillId="0" borderId="11" xfId="0" applyFont="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xf>
    <xf numFmtId="0" fontId="3" fillId="0" borderId="1" xfId="0" applyFont="1" applyBorder="1" applyAlignment="1">
      <alignment horizontal="left"/>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44" xfId="0" applyBorder="1" applyAlignment="1">
      <alignment horizontal="center" vertical="center" wrapTex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16" fillId="0" borderId="0" xfId="0" applyFont="1" applyAlignment="1">
      <alignment horizontal="center" vertical="center" wrapText="1"/>
    </xf>
    <xf numFmtId="0" fontId="19" fillId="0" borderId="0" xfId="0" applyFont="1" applyAlignment="1">
      <alignment horizontal="center" vertical="center" wrapText="1"/>
    </xf>
    <xf numFmtId="0" fontId="24" fillId="10" borderId="21"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0" fillId="0" borderId="0" xfId="0"/>
    <xf numFmtId="0" fontId="24" fillId="13" borderId="40" xfId="0" applyFont="1" applyFill="1" applyBorder="1" applyAlignment="1">
      <alignment horizontal="center" vertical="center" wrapText="1"/>
    </xf>
    <xf numFmtId="0" fontId="24" fillId="13" borderId="0" xfId="0" applyFont="1" applyFill="1" applyAlignment="1">
      <alignment horizontal="center" vertical="center" wrapText="1"/>
    </xf>
    <xf numFmtId="0" fontId="7" fillId="0" borderId="27" xfId="0" applyFont="1" applyBorder="1" applyAlignment="1">
      <alignment horizontal="left"/>
    </xf>
    <xf numFmtId="0" fontId="7" fillId="0" borderId="13" xfId="0" applyFont="1" applyBorder="1" applyAlignment="1">
      <alignment horizontal="left"/>
    </xf>
    <xf numFmtId="0" fontId="7" fillId="0" borderId="28" xfId="0" applyFont="1" applyBorder="1" applyAlignment="1">
      <alignment horizontal="left"/>
    </xf>
    <xf numFmtId="0" fontId="16" fillId="0" borderId="30" xfId="0" applyFont="1" applyBorder="1" applyAlignment="1">
      <alignment horizontal="center" vertical="center" wrapText="1"/>
    </xf>
    <xf numFmtId="0" fontId="19" fillId="0" borderId="30" xfId="0" applyFont="1" applyBorder="1" applyAlignment="1">
      <alignment horizontal="center" vertical="center" wrapText="1"/>
    </xf>
    <xf numFmtId="0" fontId="24" fillId="10" borderId="38"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3" fillId="7" borderId="11" xfId="0" applyFont="1" applyFill="1" applyBorder="1" applyAlignment="1">
      <alignment horizontal="center" vertical="center"/>
    </xf>
    <xf numFmtId="0" fontId="2" fillId="5" borderId="1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cellXfs>
  <cellStyles count="8">
    <cellStyle name="Excel Built-in Excel Built-in Excel Built-in Excel Built-in TableStyleLight1" xfId="2" xr:uid="{00000000-0005-0000-0000-000000000000}"/>
    <cellStyle name="Millares" xfId="5" builtinId="3"/>
    <cellStyle name="Millares [0]" xfId="6" builtinId="6"/>
    <cellStyle name="Moneda" xfId="7" builtinId="4"/>
    <cellStyle name="Normal" xfId="0" builtinId="0"/>
    <cellStyle name="Normal 2" xfId="4" xr:uid="{BB3B6923-D68D-49BC-A1CC-2BFA147254A6}"/>
    <cellStyle name="Normal 3" xfId="3" xr:uid="{21F875BD-247E-4027-968C-595D83F5D123}"/>
    <cellStyle name="Porcentaje" xfId="1" builtinId="5"/>
  </cellStyles>
  <dxfs count="0"/>
  <tableStyles count="0" defaultTableStyle="TableStyleMedium2" defaultPivotStyle="PivotStyleLight16"/>
  <colors>
    <mruColors>
      <color rgb="FF00FFFF"/>
      <color rgb="FFF6BCEB"/>
      <color rgb="FFC5B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561975</xdr:colOff>
      <xdr:row>55</xdr:row>
      <xdr:rowOff>190500</xdr:rowOff>
    </xdr:from>
    <xdr:to>
      <xdr:col>1</xdr:col>
      <xdr:colOff>1009650</xdr:colOff>
      <xdr:row>56</xdr:row>
      <xdr:rowOff>1</xdr:rowOff>
    </xdr:to>
    <xdr:cxnSp macro="">
      <xdr:nvCxnSpPr>
        <xdr:cNvPr id="2" name="5 Conector recto de flecha">
          <a:extLst>
            <a:ext uri="{FF2B5EF4-FFF2-40B4-BE49-F238E27FC236}">
              <a16:creationId xmlns:a16="http://schemas.microsoft.com/office/drawing/2014/main" id="{B177B7F6-9D37-4032-95AA-5C7B213F168B}"/>
            </a:ext>
          </a:extLst>
        </xdr:cNvPr>
        <xdr:cNvCxnSpPr/>
      </xdr:nvCxnSpPr>
      <xdr:spPr>
        <a:xfrm flipV="1">
          <a:off x="679450" y="25241250"/>
          <a:ext cx="444500"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57</xdr:row>
      <xdr:rowOff>19050</xdr:rowOff>
    </xdr:from>
    <xdr:to>
      <xdr:col>1</xdr:col>
      <xdr:colOff>685800</xdr:colOff>
      <xdr:row>58</xdr:row>
      <xdr:rowOff>123825</xdr:rowOff>
    </xdr:to>
    <xdr:cxnSp macro="">
      <xdr:nvCxnSpPr>
        <xdr:cNvPr id="3" name="7 Conector recto de flecha">
          <a:extLst>
            <a:ext uri="{FF2B5EF4-FFF2-40B4-BE49-F238E27FC236}">
              <a16:creationId xmlns:a16="http://schemas.microsoft.com/office/drawing/2014/main" id="{5E9BC061-C7D5-4F3D-89E1-3E1CAA81DE04}"/>
            </a:ext>
          </a:extLst>
        </xdr:cNvPr>
        <xdr:cNvCxnSpPr/>
      </xdr:nvCxnSpPr>
      <xdr:spPr>
        <a:xfrm>
          <a:off x="793750" y="25450800"/>
          <a:ext cx="6350" cy="2984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561975</xdr:colOff>
      <xdr:row>32</xdr:row>
      <xdr:rowOff>190500</xdr:rowOff>
    </xdr:from>
    <xdr:to>
      <xdr:col>1</xdr:col>
      <xdr:colOff>1009650</xdr:colOff>
      <xdr:row>33</xdr:row>
      <xdr:rowOff>1</xdr:rowOff>
    </xdr:to>
    <xdr:cxnSp macro="">
      <xdr:nvCxnSpPr>
        <xdr:cNvPr id="2" name="5 Conector recto de flecha">
          <a:extLst>
            <a:ext uri="{FF2B5EF4-FFF2-40B4-BE49-F238E27FC236}">
              <a16:creationId xmlns:a16="http://schemas.microsoft.com/office/drawing/2014/main" id="{4C5E8A9F-39BB-4654-8B75-D0B68EB3F796}"/>
            </a:ext>
          </a:extLst>
        </xdr:cNvPr>
        <xdr:cNvCxnSpPr/>
      </xdr:nvCxnSpPr>
      <xdr:spPr>
        <a:xfrm flipV="1">
          <a:off x="1327150" y="20021550"/>
          <a:ext cx="444500" cy="1270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34</xdr:row>
      <xdr:rowOff>19050</xdr:rowOff>
    </xdr:from>
    <xdr:to>
      <xdr:col>1</xdr:col>
      <xdr:colOff>685800</xdr:colOff>
      <xdr:row>35</xdr:row>
      <xdr:rowOff>123825</xdr:rowOff>
    </xdr:to>
    <xdr:cxnSp macro="">
      <xdr:nvCxnSpPr>
        <xdr:cNvPr id="3" name="7 Conector recto de flecha">
          <a:extLst>
            <a:ext uri="{FF2B5EF4-FFF2-40B4-BE49-F238E27FC236}">
              <a16:creationId xmlns:a16="http://schemas.microsoft.com/office/drawing/2014/main" id="{2528CE4F-274D-4E27-BE8B-7E9AB370A1D2}"/>
            </a:ext>
          </a:extLst>
        </xdr:cNvPr>
        <xdr:cNvCxnSpPr/>
      </xdr:nvCxnSpPr>
      <xdr:spPr>
        <a:xfrm>
          <a:off x="1441450" y="20243800"/>
          <a:ext cx="6350" cy="3111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30</xdr:row>
      <xdr:rowOff>190500</xdr:rowOff>
    </xdr:from>
    <xdr:to>
      <xdr:col>1</xdr:col>
      <xdr:colOff>1009650</xdr:colOff>
      <xdr:row>31</xdr:row>
      <xdr:rowOff>1</xdr:rowOff>
    </xdr:to>
    <xdr:cxnSp macro="">
      <xdr:nvCxnSpPr>
        <xdr:cNvPr id="2" name="5 Conector recto de flecha">
          <a:extLst>
            <a:ext uri="{FF2B5EF4-FFF2-40B4-BE49-F238E27FC236}">
              <a16:creationId xmlns:a16="http://schemas.microsoft.com/office/drawing/2014/main" id="{80D79424-B12A-4D9E-B012-657C3DE8FCA9}"/>
            </a:ext>
          </a:extLst>
        </xdr:cNvPr>
        <xdr:cNvCxnSpPr/>
      </xdr:nvCxnSpPr>
      <xdr:spPr>
        <a:xfrm flipV="1">
          <a:off x="676275" y="15925800"/>
          <a:ext cx="44767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32</xdr:row>
      <xdr:rowOff>19050</xdr:rowOff>
    </xdr:from>
    <xdr:to>
      <xdr:col>1</xdr:col>
      <xdr:colOff>685800</xdr:colOff>
      <xdr:row>33</xdr:row>
      <xdr:rowOff>123825</xdr:rowOff>
    </xdr:to>
    <xdr:cxnSp macro="">
      <xdr:nvCxnSpPr>
        <xdr:cNvPr id="3" name="7 Conector recto de flecha">
          <a:extLst>
            <a:ext uri="{FF2B5EF4-FFF2-40B4-BE49-F238E27FC236}">
              <a16:creationId xmlns:a16="http://schemas.microsoft.com/office/drawing/2014/main" id="{8C566897-C790-4588-A834-32FC277D6740}"/>
            </a:ext>
          </a:extLst>
        </xdr:cNvPr>
        <xdr:cNvCxnSpPr/>
      </xdr:nvCxnSpPr>
      <xdr:spPr>
        <a:xfrm>
          <a:off x="790575" y="16135350"/>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561975</xdr:colOff>
      <xdr:row>30</xdr:row>
      <xdr:rowOff>190500</xdr:rowOff>
    </xdr:from>
    <xdr:to>
      <xdr:col>1</xdr:col>
      <xdr:colOff>1009650</xdr:colOff>
      <xdr:row>31</xdr:row>
      <xdr:rowOff>1</xdr:rowOff>
    </xdr:to>
    <xdr:cxnSp macro="">
      <xdr:nvCxnSpPr>
        <xdr:cNvPr id="2" name="5 Conector recto de flecha">
          <a:extLst>
            <a:ext uri="{FF2B5EF4-FFF2-40B4-BE49-F238E27FC236}">
              <a16:creationId xmlns:a16="http://schemas.microsoft.com/office/drawing/2014/main" id="{7BA8637D-8B9E-4EAE-8D6A-4CF11E33AA90}"/>
            </a:ext>
          </a:extLst>
        </xdr:cNvPr>
        <xdr:cNvCxnSpPr/>
      </xdr:nvCxnSpPr>
      <xdr:spPr>
        <a:xfrm flipV="1">
          <a:off x="676275" y="12496800"/>
          <a:ext cx="447675" cy="1"/>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676275</xdr:colOff>
      <xdr:row>32</xdr:row>
      <xdr:rowOff>19050</xdr:rowOff>
    </xdr:from>
    <xdr:to>
      <xdr:col>1</xdr:col>
      <xdr:colOff>685800</xdr:colOff>
      <xdr:row>33</xdr:row>
      <xdr:rowOff>123825</xdr:rowOff>
    </xdr:to>
    <xdr:cxnSp macro="">
      <xdr:nvCxnSpPr>
        <xdr:cNvPr id="3" name="7 Conector recto de flecha">
          <a:extLst>
            <a:ext uri="{FF2B5EF4-FFF2-40B4-BE49-F238E27FC236}">
              <a16:creationId xmlns:a16="http://schemas.microsoft.com/office/drawing/2014/main" id="{62A7F213-D1D6-4FBA-B693-C7CD30878A60}"/>
            </a:ext>
          </a:extLst>
        </xdr:cNvPr>
        <xdr:cNvCxnSpPr/>
      </xdr:nvCxnSpPr>
      <xdr:spPr>
        <a:xfrm>
          <a:off x="790575" y="12706350"/>
          <a:ext cx="9525" cy="29527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lizabeth_chaves_icoder_go_cr/Documents/PLANES/2021/PLAN%20SALUD%20PND%202021/RECIBIDOS/POI%202021%20ICODER-DEPORTE%20GAB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Documentos\2019\POI%202019\Propuesta%20POI%202019%20(22%20mayo%202018)\FORMATO%20DE%20VINCULACION%20POI%20-%20PRESUPUESTO%2024-05-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escargas\Copia%20de%20Proyecto%20Presupuesto%20GESTION%20DE%20INSTALACIONES%202021%2016%20DE%20SRTIEMB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 2021"/>
      <sheetName val="INDICADORES DEPORTE"/>
      <sheetName val="INDICADORES UEP"/>
      <sheetName val="INDICADORES JUEGOS NACIONAL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Presupuesto Solicitado"/>
      <sheetName val="Vinculación "/>
      <sheetName val="Vinculación ELI "/>
      <sheetName val="Proyectos Construcción "/>
    </sheetNames>
    <sheetDataSet>
      <sheetData sheetId="0"/>
      <sheetData sheetId="1"/>
      <sheetData sheetId="2">
        <row r="3">
          <cell r="H3" t="str">
            <v xml:space="preserve">90% Recursos invertidos en el mantenimiento de las Instalaciones </v>
          </cell>
        </row>
        <row r="175">
          <cell r="H175" t="str">
            <v xml:space="preserve">90%  de Asesorías oportunas para la construcción de infraestructura deportiva y recreativa </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APP"/>
      <sheetName val="Anexo 6 Plan Gestión de Riesgos"/>
      <sheetName val="Hoja3"/>
      <sheetName val="Hoja4"/>
      <sheetName val="Anexo 2 Plan de Inversión"/>
      <sheetName val="Anexo 3 Ficha Indicador"/>
      <sheetName val="Anexo 7 Vinculación Plan Presup"/>
      <sheetName val="Hoja2"/>
      <sheetName val="Hoja1"/>
      <sheetName val="Anexo 8 Cronograma POI 2021"/>
    </sheetNames>
    <sheetDataSet>
      <sheetData sheetId="0">
        <row r="28">
          <cell r="M28" t="str">
            <v>Atención de solicitudes de permisos  a personas fisicas y/o juridicas para el desarrollo de actividades deportivas recreativas y culturales</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3FB3-11A5-431D-8BA7-135DF3E0959D}">
  <sheetPr>
    <tabColor rgb="FF00B0F0"/>
  </sheetPr>
  <dimension ref="A1:AF45"/>
  <sheetViews>
    <sheetView tabSelected="1" topLeftCell="J31" zoomScale="55" zoomScaleNormal="55" workbookViewId="0">
      <selection activeCell="J33" sqref="J33:J35"/>
    </sheetView>
  </sheetViews>
  <sheetFormatPr baseColWidth="10" defaultColWidth="11.42578125" defaultRowHeight="15" x14ac:dyDescent="0.25"/>
  <cols>
    <col min="1" max="1" width="24.42578125" style="145" customWidth="1"/>
    <col min="2" max="2" width="20.5703125" style="145" customWidth="1"/>
    <col min="3" max="3" width="23" style="145" customWidth="1"/>
    <col min="4" max="4" width="15.140625" style="145" customWidth="1"/>
    <col min="5" max="5" width="17.5703125" style="145" customWidth="1"/>
    <col min="6" max="6" width="15.5703125" style="145" customWidth="1"/>
    <col min="7" max="7" width="11.42578125" style="145" customWidth="1"/>
    <col min="8" max="8" width="24.42578125" style="145" customWidth="1"/>
    <col min="9" max="9" width="26.42578125" style="145" customWidth="1"/>
    <col min="10" max="10" width="24.5703125" style="145" customWidth="1"/>
    <col min="11" max="11" width="21.42578125" style="145" customWidth="1"/>
    <col min="12" max="12" width="29.140625" style="145" customWidth="1"/>
    <col min="13" max="13" width="28.85546875" style="145" customWidth="1"/>
    <col min="14" max="14" width="21.5703125" style="145" customWidth="1"/>
    <col min="15" max="15" width="31.5703125" style="145" customWidth="1"/>
    <col min="16" max="16" width="20.85546875" style="145" customWidth="1"/>
    <col min="17" max="17" width="15.5703125" style="145" customWidth="1"/>
    <col min="18" max="18" width="18.85546875" style="145" customWidth="1"/>
    <col min="19" max="19" width="13.28515625" style="145" customWidth="1"/>
    <col min="20" max="23" width="10.85546875" style="145" customWidth="1"/>
    <col min="24" max="24" width="22.85546875" style="145" customWidth="1"/>
    <col min="25" max="25" width="18.5703125" style="145" customWidth="1"/>
    <col min="26" max="26" width="20.5703125" style="145" customWidth="1"/>
    <col min="27" max="27" width="35.7109375" style="145" customWidth="1"/>
    <col min="28" max="28" width="31.5703125" style="145" customWidth="1"/>
    <col min="29" max="29" width="24.28515625" style="145" customWidth="1"/>
    <col min="30" max="30" width="17.28515625" style="145" customWidth="1"/>
    <col min="31" max="31" width="16.5703125" style="145" bestFit="1" customWidth="1"/>
    <col min="32" max="32" width="20.5703125" style="145" customWidth="1"/>
    <col min="33" max="16384" width="11.42578125" style="145"/>
  </cols>
  <sheetData>
    <row r="1" spans="1:30" s="146" customFormat="1" ht="23.25" x14ac:dyDescent="0.35">
      <c r="A1" s="341"/>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row>
    <row r="2" spans="1:30" s="148" customFormat="1" ht="34.5" customHeight="1" thickBot="1" x14ac:dyDescent="0.4">
      <c r="A2" s="342" t="s">
        <v>667</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147"/>
    </row>
    <row r="3" spans="1:30" s="150" customFormat="1" ht="24.95" customHeight="1" thickBot="1" x14ac:dyDescent="0.25">
      <c r="A3" s="343" t="s">
        <v>343</v>
      </c>
      <c r="B3" s="344"/>
      <c r="C3" s="344"/>
      <c r="D3" s="344"/>
      <c r="E3" s="344"/>
      <c r="F3" s="345"/>
      <c r="G3" s="149"/>
      <c r="H3" s="343" t="s">
        <v>1</v>
      </c>
      <c r="I3" s="344"/>
      <c r="J3" s="344"/>
      <c r="K3" s="344"/>
      <c r="L3" s="344"/>
      <c r="M3" s="344"/>
      <c r="N3" s="344"/>
      <c r="O3" s="344"/>
      <c r="P3" s="344"/>
      <c r="Q3" s="344"/>
      <c r="R3" s="344"/>
      <c r="S3" s="344"/>
      <c r="T3" s="344"/>
      <c r="U3" s="344"/>
      <c r="V3" s="344"/>
      <c r="W3" s="344"/>
      <c r="X3" s="344"/>
      <c r="Y3" s="344"/>
      <c r="Z3" s="344"/>
      <c r="AA3" s="346"/>
    </row>
    <row r="4" spans="1:30" s="151" customFormat="1" ht="24.95" customHeight="1" thickBot="1" x14ac:dyDescent="0.3">
      <c r="A4" s="343" t="s">
        <v>344</v>
      </c>
      <c r="B4" s="344"/>
      <c r="C4" s="344"/>
      <c r="D4" s="344"/>
      <c r="E4" s="344"/>
      <c r="F4" s="345"/>
      <c r="G4" s="149"/>
      <c r="H4" s="343" t="s">
        <v>345</v>
      </c>
      <c r="I4" s="344"/>
      <c r="J4" s="344"/>
      <c r="K4" s="344"/>
      <c r="L4" s="344"/>
      <c r="M4" s="344"/>
      <c r="N4" s="344"/>
      <c r="O4" s="344"/>
      <c r="P4" s="344"/>
      <c r="Q4" s="344"/>
      <c r="R4" s="344"/>
      <c r="S4" s="344"/>
      <c r="T4" s="344"/>
      <c r="U4" s="344"/>
      <c r="V4" s="344"/>
      <c r="W4" s="344"/>
      <c r="X4" s="344"/>
      <c r="Y4" s="344"/>
      <c r="Z4" s="344"/>
      <c r="AA4" s="346"/>
    </row>
    <row r="5" spans="1:30" s="150" customFormat="1" ht="24.95" customHeight="1" thickBot="1" x14ac:dyDescent="0.25">
      <c r="A5" s="332" t="s">
        <v>346</v>
      </c>
      <c r="B5" s="333"/>
      <c r="C5" s="333"/>
      <c r="D5" s="333"/>
      <c r="E5" s="333"/>
      <c r="F5" s="334"/>
      <c r="G5" s="152"/>
      <c r="H5" s="332" t="s">
        <v>347</v>
      </c>
      <c r="I5" s="333"/>
      <c r="J5" s="333"/>
      <c r="K5" s="333"/>
      <c r="L5" s="333"/>
      <c r="M5" s="333"/>
      <c r="N5" s="333"/>
      <c r="O5" s="333"/>
      <c r="P5" s="333"/>
      <c r="Q5" s="333"/>
      <c r="R5" s="333"/>
      <c r="S5" s="333"/>
      <c r="T5" s="333"/>
      <c r="U5" s="333"/>
      <c r="V5" s="333"/>
      <c r="W5" s="333"/>
      <c r="X5" s="333"/>
      <c r="Y5" s="333"/>
      <c r="Z5" s="333"/>
      <c r="AA5" s="335"/>
    </row>
    <row r="6" spans="1:30" s="150" customFormat="1" ht="24.95" customHeight="1" thickBot="1" x14ac:dyDescent="0.3">
      <c r="A6" s="332" t="s">
        <v>348</v>
      </c>
      <c r="B6" s="333"/>
      <c r="C6" s="333"/>
      <c r="D6" s="333"/>
      <c r="E6" s="333"/>
      <c r="F6" s="334"/>
      <c r="G6" s="152"/>
      <c r="H6" s="336" t="s">
        <v>349</v>
      </c>
      <c r="I6" s="337"/>
      <c r="J6" s="337"/>
      <c r="K6" s="337"/>
      <c r="L6" s="337"/>
      <c r="M6" s="337"/>
      <c r="N6" s="337"/>
      <c r="O6" s="337"/>
      <c r="P6" s="337"/>
      <c r="Q6" s="337"/>
      <c r="R6" s="337"/>
      <c r="S6" s="337"/>
      <c r="T6" s="337"/>
      <c r="U6" s="337"/>
      <c r="V6" s="337"/>
      <c r="W6" s="337"/>
      <c r="X6" s="337"/>
      <c r="Y6" s="337"/>
      <c r="Z6" s="337"/>
      <c r="AA6" s="338"/>
    </row>
    <row r="7" spans="1:30" s="150" customFormat="1" ht="24.95" customHeight="1" thickBot="1" x14ac:dyDescent="0.25">
      <c r="A7" s="153" t="s">
        <v>350</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30" ht="90.6" customHeight="1" thickTop="1" thickBot="1" x14ac:dyDescent="0.3">
      <c r="A8" s="339" t="s">
        <v>351</v>
      </c>
      <c r="B8" s="339"/>
      <c r="C8" s="339"/>
      <c r="D8" s="339"/>
      <c r="E8" s="339"/>
      <c r="F8" s="339"/>
      <c r="G8" s="339"/>
      <c r="H8" s="339"/>
      <c r="I8" s="339"/>
      <c r="J8" s="339"/>
      <c r="K8" s="340" t="s">
        <v>352</v>
      </c>
      <c r="L8" s="340"/>
      <c r="M8" s="340"/>
      <c r="N8" s="340"/>
      <c r="O8" s="340"/>
      <c r="P8" s="340"/>
      <c r="Q8" s="340"/>
      <c r="R8" s="340"/>
      <c r="S8" s="340"/>
      <c r="T8" s="340"/>
      <c r="U8" s="340"/>
      <c r="V8" s="340"/>
      <c r="W8" s="340"/>
      <c r="X8" s="340"/>
      <c r="Y8" s="340"/>
      <c r="Z8" s="340"/>
      <c r="AA8" s="154"/>
    </row>
    <row r="9" spans="1:30" ht="57" customHeight="1" thickTop="1" thickBot="1" x14ac:dyDescent="0.3">
      <c r="A9" s="306" t="s">
        <v>353</v>
      </c>
      <c r="B9" s="306" t="s">
        <v>441</v>
      </c>
      <c r="C9" s="306" t="s">
        <v>442</v>
      </c>
      <c r="D9" s="306" t="s">
        <v>354</v>
      </c>
      <c r="E9" s="306" t="s">
        <v>355</v>
      </c>
      <c r="F9" s="306" t="s">
        <v>356</v>
      </c>
      <c r="G9" s="306" t="s">
        <v>357</v>
      </c>
      <c r="H9" s="306" t="s">
        <v>443</v>
      </c>
      <c r="I9" s="330" t="s">
        <v>358</v>
      </c>
      <c r="J9" s="306" t="s">
        <v>359</v>
      </c>
      <c r="K9" s="306" t="s">
        <v>360</v>
      </c>
      <c r="L9" s="306" t="s">
        <v>361</v>
      </c>
      <c r="M9" s="323" t="s">
        <v>362</v>
      </c>
      <c r="N9" s="324"/>
      <c r="O9" s="323" t="s">
        <v>363</v>
      </c>
      <c r="P9" s="325"/>
      <c r="Q9" s="325"/>
      <c r="R9" s="306" t="s">
        <v>364</v>
      </c>
      <c r="S9" s="306" t="s">
        <v>365</v>
      </c>
      <c r="T9" s="319" t="s">
        <v>366</v>
      </c>
      <c r="U9" s="326"/>
      <c r="V9" s="326"/>
      <c r="W9" s="320"/>
      <c r="X9" s="319" t="s">
        <v>444</v>
      </c>
      <c r="Y9" s="320"/>
      <c r="Z9" s="306" t="s">
        <v>367</v>
      </c>
      <c r="AA9" s="306" t="s">
        <v>381</v>
      </c>
    </row>
    <row r="10" spans="1:30" ht="54" customHeight="1" thickTop="1" thickBot="1" x14ac:dyDescent="0.3">
      <c r="A10" s="307"/>
      <c r="B10" s="307"/>
      <c r="C10" s="307"/>
      <c r="D10" s="307"/>
      <c r="E10" s="307"/>
      <c r="F10" s="307"/>
      <c r="G10" s="307"/>
      <c r="H10" s="307"/>
      <c r="I10" s="331"/>
      <c r="J10" s="307"/>
      <c r="K10" s="307"/>
      <c r="L10" s="307"/>
      <c r="M10" s="155" t="s">
        <v>0</v>
      </c>
      <c r="N10" s="156" t="s">
        <v>368</v>
      </c>
      <c r="O10" s="306" t="s">
        <v>369</v>
      </c>
      <c r="P10" s="311" t="s">
        <v>368</v>
      </c>
      <c r="Q10" s="312"/>
      <c r="R10" s="307"/>
      <c r="S10" s="307"/>
      <c r="T10" s="313"/>
      <c r="U10" s="327"/>
      <c r="V10" s="327"/>
      <c r="W10" s="328"/>
      <c r="X10" s="321"/>
      <c r="Y10" s="322"/>
      <c r="Z10" s="307"/>
      <c r="AA10" s="307"/>
    </row>
    <row r="11" spans="1:30" ht="16.5" customHeight="1" thickTop="1" thickBot="1" x14ac:dyDescent="0.3">
      <c r="A11" s="307"/>
      <c r="B11" s="307"/>
      <c r="C11" s="307"/>
      <c r="D11" s="307"/>
      <c r="E11" s="307"/>
      <c r="F11" s="307"/>
      <c r="G11" s="307"/>
      <c r="H11" s="307"/>
      <c r="I11" s="331"/>
      <c r="J11" s="307"/>
      <c r="K11" s="307"/>
      <c r="L11" s="307"/>
      <c r="M11" s="155"/>
      <c r="N11" s="155"/>
      <c r="O11" s="307"/>
      <c r="P11" s="307" t="s">
        <v>370</v>
      </c>
      <c r="Q11" s="313" t="s">
        <v>371</v>
      </c>
      <c r="R11" s="307"/>
      <c r="S11" s="307"/>
      <c r="T11" s="321"/>
      <c r="U11" s="329"/>
      <c r="V11" s="329"/>
      <c r="W11" s="322"/>
      <c r="X11" s="306" t="s">
        <v>372</v>
      </c>
      <c r="Y11" s="307" t="s">
        <v>373</v>
      </c>
      <c r="Z11" s="307"/>
      <c r="AA11" s="307"/>
    </row>
    <row r="12" spans="1:30" ht="28.5" customHeight="1" thickTop="1" thickBot="1" x14ac:dyDescent="0.3">
      <c r="A12" s="307"/>
      <c r="B12" s="307"/>
      <c r="C12" s="307"/>
      <c r="D12" s="307"/>
      <c r="E12" s="307"/>
      <c r="F12" s="307"/>
      <c r="G12" s="307"/>
      <c r="H12" s="307"/>
      <c r="I12" s="331"/>
      <c r="J12" s="307"/>
      <c r="K12" s="307"/>
      <c r="L12" s="307"/>
      <c r="M12" s="155"/>
      <c r="N12" s="155"/>
      <c r="O12" s="307"/>
      <c r="P12" s="307"/>
      <c r="Q12" s="313"/>
      <c r="R12" s="307"/>
      <c r="S12" s="307"/>
      <c r="T12" s="157" t="s">
        <v>374</v>
      </c>
      <c r="U12" s="316" t="s">
        <v>375</v>
      </c>
      <c r="V12" s="317"/>
      <c r="W12" s="318"/>
      <c r="X12" s="314"/>
      <c r="Y12" s="315" t="s">
        <v>376</v>
      </c>
      <c r="Z12" s="307"/>
      <c r="AA12" s="307"/>
    </row>
    <row r="13" spans="1:30" ht="42.75" customHeight="1" thickTop="1" x14ac:dyDescent="0.25">
      <c r="A13" s="307"/>
      <c r="B13" s="307"/>
      <c r="C13" s="307"/>
      <c r="D13" s="307"/>
      <c r="E13" s="307"/>
      <c r="F13" s="307"/>
      <c r="G13" s="307"/>
      <c r="H13" s="307"/>
      <c r="I13" s="331"/>
      <c r="J13" s="307"/>
      <c r="K13" s="307"/>
      <c r="L13" s="307"/>
      <c r="M13" s="155"/>
      <c r="N13" s="155"/>
      <c r="O13" s="307"/>
      <c r="P13" s="307"/>
      <c r="Q13" s="313"/>
      <c r="R13" s="307">
        <v>2017</v>
      </c>
      <c r="S13" s="307">
        <v>2019</v>
      </c>
      <c r="T13" s="158" t="s">
        <v>377</v>
      </c>
      <c r="U13" s="159" t="s">
        <v>378</v>
      </c>
      <c r="V13" s="160" t="s">
        <v>379</v>
      </c>
      <c r="W13" s="161" t="s">
        <v>380</v>
      </c>
      <c r="X13" s="314"/>
      <c r="Y13" s="315" t="s">
        <v>376</v>
      </c>
      <c r="Z13" s="307"/>
      <c r="AA13" s="307"/>
    </row>
    <row r="14" spans="1:30" ht="153" customHeight="1" x14ac:dyDescent="0.25">
      <c r="A14" s="291" t="s">
        <v>382</v>
      </c>
      <c r="B14" s="291" t="s">
        <v>383</v>
      </c>
      <c r="C14" s="291" t="s">
        <v>384</v>
      </c>
      <c r="D14" s="291" t="s">
        <v>385</v>
      </c>
      <c r="E14" s="291" t="s">
        <v>386</v>
      </c>
      <c r="F14" s="291" t="s">
        <v>638</v>
      </c>
      <c r="G14" s="291" t="s">
        <v>586</v>
      </c>
      <c r="H14" s="291" t="s">
        <v>639</v>
      </c>
      <c r="I14" s="291"/>
      <c r="J14" s="295" t="s">
        <v>387</v>
      </c>
      <c r="K14" s="218" t="s">
        <v>650</v>
      </c>
      <c r="L14" s="162" t="s">
        <v>388</v>
      </c>
      <c r="M14" s="162" t="s">
        <v>588</v>
      </c>
      <c r="N14" s="246">
        <v>18</v>
      </c>
      <c r="O14" s="162" t="s">
        <v>536</v>
      </c>
      <c r="P14" s="191">
        <v>1000</v>
      </c>
      <c r="Q14" s="191">
        <v>1000</v>
      </c>
      <c r="R14" s="185" t="s">
        <v>589</v>
      </c>
      <c r="S14" s="225" t="s">
        <v>389</v>
      </c>
      <c r="T14" s="225">
        <v>2000</v>
      </c>
      <c r="U14" s="225">
        <v>1000</v>
      </c>
      <c r="V14" s="225">
        <v>1000</v>
      </c>
      <c r="W14" s="225"/>
      <c r="X14" s="226">
        <f>SUM(AA14/1000000)</f>
        <v>372.29859743999998</v>
      </c>
      <c r="Y14" s="264" t="s">
        <v>651</v>
      </c>
      <c r="Z14" s="162" t="s">
        <v>557</v>
      </c>
      <c r="AA14" s="227">
        <v>372298597.44</v>
      </c>
    </row>
    <row r="15" spans="1:30" ht="409.5" customHeight="1" x14ac:dyDescent="0.25">
      <c r="A15" s="291"/>
      <c r="B15" s="291"/>
      <c r="C15" s="291"/>
      <c r="D15" s="291"/>
      <c r="E15" s="291"/>
      <c r="F15" s="291"/>
      <c r="G15" s="291"/>
      <c r="H15" s="291"/>
      <c r="I15" s="291"/>
      <c r="J15" s="297"/>
      <c r="K15" s="218" t="s">
        <v>649</v>
      </c>
      <c r="L15" s="162" t="s">
        <v>533</v>
      </c>
      <c r="M15" s="162" t="s">
        <v>390</v>
      </c>
      <c r="N15" s="246">
        <v>100</v>
      </c>
      <c r="O15" s="162" t="s">
        <v>537</v>
      </c>
      <c r="P15" s="228">
        <v>12000</v>
      </c>
      <c r="Q15" s="228">
        <v>14500</v>
      </c>
      <c r="R15" s="185" t="s">
        <v>391</v>
      </c>
      <c r="S15" s="246" t="s">
        <v>392</v>
      </c>
      <c r="T15" s="246">
        <v>100</v>
      </c>
      <c r="U15" s="246">
        <v>125</v>
      </c>
      <c r="V15" s="246">
        <v>150</v>
      </c>
      <c r="W15" s="185"/>
      <c r="X15" s="226">
        <f t="shared" ref="X15:X16" si="0">SUM(AA15/1000000)</f>
        <v>153.64929871999999</v>
      </c>
      <c r="Y15" s="264" t="s">
        <v>652</v>
      </c>
      <c r="Z15" s="162"/>
      <c r="AA15" s="163">
        <v>153649298.72</v>
      </c>
      <c r="AD15" s="164"/>
    </row>
    <row r="16" spans="1:30" ht="146.25" customHeight="1" x14ac:dyDescent="0.25">
      <c r="A16" s="165" t="s">
        <v>393</v>
      </c>
      <c r="B16" s="244"/>
      <c r="C16" s="244"/>
      <c r="D16" s="244"/>
      <c r="E16" s="244"/>
      <c r="F16" s="244"/>
      <c r="G16" s="244"/>
      <c r="H16" s="244"/>
      <c r="I16" s="245"/>
      <c r="J16" s="162" t="s">
        <v>394</v>
      </c>
      <c r="K16" s="218" t="s">
        <v>648</v>
      </c>
      <c r="L16" s="162" t="s">
        <v>534</v>
      </c>
      <c r="M16" s="162" t="s">
        <v>552</v>
      </c>
      <c r="N16" s="246">
        <v>1</v>
      </c>
      <c r="O16" s="162" t="s">
        <v>535</v>
      </c>
      <c r="P16" s="191">
        <v>750</v>
      </c>
      <c r="Q16" s="191">
        <v>750</v>
      </c>
      <c r="R16" s="185" t="s">
        <v>558</v>
      </c>
      <c r="S16" s="246" t="s">
        <v>25</v>
      </c>
      <c r="T16" s="246">
        <v>1</v>
      </c>
      <c r="U16" s="246">
        <v>1</v>
      </c>
      <c r="V16" s="246">
        <v>1</v>
      </c>
      <c r="W16" s="246"/>
      <c r="X16" s="226">
        <f t="shared" si="0"/>
        <v>56.824649360000002</v>
      </c>
      <c r="Y16" s="264" t="s">
        <v>653</v>
      </c>
      <c r="Z16" s="162"/>
      <c r="AA16" s="163">
        <v>56824649.359999999</v>
      </c>
    </row>
    <row r="17" spans="1:32" ht="191.25" customHeight="1" x14ac:dyDescent="0.25">
      <c r="A17" s="292" t="s">
        <v>393</v>
      </c>
      <c r="B17" s="292" t="s">
        <v>383</v>
      </c>
      <c r="C17" s="292" t="s">
        <v>580</v>
      </c>
      <c r="D17" s="292"/>
      <c r="E17" s="292"/>
      <c r="F17" s="292"/>
      <c r="G17" s="292"/>
      <c r="H17" s="292"/>
      <c r="I17" s="292"/>
      <c r="J17" s="291" t="s">
        <v>585</v>
      </c>
      <c r="K17" s="288" t="s">
        <v>648</v>
      </c>
      <c r="L17" s="162" t="s">
        <v>640</v>
      </c>
      <c r="M17" s="162" t="s">
        <v>396</v>
      </c>
      <c r="N17" s="264">
        <v>65</v>
      </c>
      <c r="O17" s="162" t="s">
        <v>397</v>
      </c>
      <c r="P17" s="229">
        <v>97988</v>
      </c>
      <c r="Q17" s="229">
        <v>79435</v>
      </c>
      <c r="R17" s="185" t="s">
        <v>198</v>
      </c>
      <c r="S17" s="190" t="s">
        <v>559</v>
      </c>
      <c r="T17" s="246">
        <v>65</v>
      </c>
      <c r="U17" s="246">
        <v>65</v>
      </c>
      <c r="V17" s="246">
        <v>65</v>
      </c>
      <c r="W17" s="246">
        <v>65</v>
      </c>
      <c r="X17" s="188">
        <f t="shared" ref="X17:X22" si="1">SUM(AA17/1000000)</f>
        <v>3846.0536415000001</v>
      </c>
      <c r="Y17" s="264" t="s">
        <v>654</v>
      </c>
      <c r="Z17" s="162" t="s">
        <v>398</v>
      </c>
      <c r="AA17" s="163">
        <v>3846053641.5</v>
      </c>
      <c r="AB17" s="277"/>
      <c r="AC17" s="166"/>
      <c r="AD17" s="167"/>
    </row>
    <row r="18" spans="1:32" ht="75.75" customHeight="1" x14ac:dyDescent="0.25">
      <c r="A18" s="293"/>
      <c r="B18" s="293"/>
      <c r="C18" s="293"/>
      <c r="D18" s="293"/>
      <c r="E18" s="293"/>
      <c r="F18" s="293"/>
      <c r="G18" s="293"/>
      <c r="H18" s="293"/>
      <c r="I18" s="293"/>
      <c r="J18" s="291"/>
      <c r="K18" s="289"/>
      <c r="L18" s="162" t="s">
        <v>199</v>
      </c>
      <c r="M18" s="162" t="s">
        <v>399</v>
      </c>
      <c r="N18" s="264">
        <v>12</v>
      </c>
      <c r="O18" s="162" t="s">
        <v>400</v>
      </c>
      <c r="P18" s="229">
        <v>70</v>
      </c>
      <c r="Q18" s="229">
        <v>110</v>
      </c>
      <c r="R18" s="185" t="s">
        <v>401</v>
      </c>
      <c r="S18" s="230" t="s">
        <v>560</v>
      </c>
      <c r="T18" s="246">
        <v>10</v>
      </c>
      <c r="U18" s="246">
        <v>7</v>
      </c>
      <c r="V18" s="246">
        <v>9</v>
      </c>
      <c r="W18" s="246">
        <v>11</v>
      </c>
      <c r="X18" s="188">
        <f t="shared" si="1"/>
        <v>118.64929871</v>
      </c>
      <c r="Y18" s="264" t="s">
        <v>655</v>
      </c>
      <c r="Z18" s="162" t="s">
        <v>402</v>
      </c>
      <c r="AA18" s="163">
        <v>118649298.70999999</v>
      </c>
    </row>
    <row r="19" spans="1:32" ht="84.75" customHeight="1" x14ac:dyDescent="0.25">
      <c r="A19" s="293"/>
      <c r="B19" s="293"/>
      <c r="C19" s="293"/>
      <c r="D19" s="293"/>
      <c r="E19" s="293"/>
      <c r="F19" s="293"/>
      <c r="G19" s="293"/>
      <c r="H19" s="293"/>
      <c r="I19" s="293"/>
      <c r="J19" s="291"/>
      <c r="K19" s="289"/>
      <c r="L19" s="162" t="s">
        <v>641</v>
      </c>
      <c r="M19" s="162" t="s">
        <v>403</v>
      </c>
      <c r="N19" s="264">
        <v>120</v>
      </c>
      <c r="O19" s="162" t="s">
        <v>404</v>
      </c>
      <c r="P19" s="229">
        <v>69</v>
      </c>
      <c r="Q19" s="229">
        <v>61</v>
      </c>
      <c r="R19" s="185" t="s">
        <v>405</v>
      </c>
      <c r="S19" s="191" t="s">
        <v>406</v>
      </c>
      <c r="T19" s="246">
        <v>130</v>
      </c>
      <c r="U19" s="246">
        <v>130</v>
      </c>
      <c r="V19" s="246">
        <v>130</v>
      </c>
      <c r="W19" s="246">
        <v>130</v>
      </c>
      <c r="X19" s="188">
        <f t="shared" si="1"/>
        <v>334.44791413000002</v>
      </c>
      <c r="Y19" s="264" t="s">
        <v>656</v>
      </c>
      <c r="Z19" s="162" t="s">
        <v>402</v>
      </c>
      <c r="AA19" s="163">
        <v>334447914.13</v>
      </c>
    </row>
    <row r="20" spans="1:32" ht="51" x14ac:dyDescent="0.25">
      <c r="A20" s="294"/>
      <c r="B20" s="294"/>
      <c r="C20" s="294"/>
      <c r="D20" s="294"/>
      <c r="E20" s="294"/>
      <c r="F20" s="294"/>
      <c r="G20" s="294"/>
      <c r="H20" s="294"/>
      <c r="I20" s="294"/>
      <c r="J20" s="291"/>
      <c r="K20" s="290"/>
      <c r="L20" s="162" t="s">
        <v>642</v>
      </c>
      <c r="M20" s="162" t="s">
        <v>407</v>
      </c>
      <c r="N20" s="264">
        <v>1500</v>
      </c>
      <c r="O20" s="162" t="s">
        <v>408</v>
      </c>
      <c r="P20" s="229">
        <v>780</v>
      </c>
      <c r="Q20" s="229">
        <v>720</v>
      </c>
      <c r="R20" s="185" t="s">
        <v>409</v>
      </c>
      <c r="S20" s="246" t="s">
        <v>410</v>
      </c>
      <c r="T20" s="246">
        <v>1500</v>
      </c>
      <c r="U20" s="246">
        <v>1600</v>
      </c>
      <c r="V20" s="246">
        <v>1700</v>
      </c>
      <c r="W20" s="246">
        <v>1800</v>
      </c>
      <c r="X20" s="188">
        <f t="shared" si="1"/>
        <v>255.94789613999998</v>
      </c>
      <c r="Y20" s="264" t="s">
        <v>657</v>
      </c>
      <c r="Z20" s="162"/>
      <c r="AA20" s="163">
        <v>255947896.13999999</v>
      </c>
      <c r="AC20" s="168"/>
      <c r="AD20" s="168"/>
    </row>
    <row r="21" spans="1:32" ht="409.5" x14ac:dyDescent="0.25">
      <c r="A21" s="165" t="s">
        <v>393</v>
      </c>
      <c r="B21" s="165" t="s">
        <v>383</v>
      </c>
      <c r="C21" s="165" t="s">
        <v>580</v>
      </c>
      <c r="D21" s="165" t="s">
        <v>581</v>
      </c>
      <c r="E21" s="165" t="s">
        <v>582</v>
      </c>
      <c r="F21" s="165" t="s">
        <v>583</v>
      </c>
      <c r="G21" s="165" t="s">
        <v>584</v>
      </c>
      <c r="H21" s="165" t="s">
        <v>644</v>
      </c>
      <c r="I21" s="165" t="s">
        <v>587</v>
      </c>
      <c r="J21" s="165" t="s">
        <v>585</v>
      </c>
      <c r="K21" s="218" t="s">
        <v>649</v>
      </c>
      <c r="L21" s="162" t="s">
        <v>643</v>
      </c>
      <c r="M21" s="162" t="s">
        <v>411</v>
      </c>
      <c r="N21" s="264">
        <v>400</v>
      </c>
      <c r="O21" s="162" t="s">
        <v>590</v>
      </c>
      <c r="P21" s="229">
        <v>200</v>
      </c>
      <c r="Q21" s="229">
        <v>200</v>
      </c>
      <c r="R21" s="185" t="s">
        <v>591</v>
      </c>
      <c r="S21" s="246" t="s">
        <v>26</v>
      </c>
      <c r="T21" s="191">
        <v>400</v>
      </c>
      <c r="U21" s="191">
        <v>500</v>
      </c>
      <c r="V21" s="191">
        <v>600</v>
      </c>
      <c r="W21" s="191">
        <v>700</v>
      </c>
      <c r="X21" s="254">
        <f t="shared" si="1"/>
        <v>131.82464936</v>
      </c>
      <c r="Y21" s="263" t="s">
        <v>656</v>
      </c>
      <c r="Z21" s="162" t="s">
        <v>619</v>
      </c>
      <c r="AA21" s="163">
        <v>131824649.36</v>
      </c>
      <c r="AC21" s="167"/>
      <c r="AE21" s="167"/>
    </row>
    <row r="22" spans="1:32" ht="102.75" customHeight="1" x14ac:dyDescent="0.25">
      <c r="A22" s="162" t="s">
        <v>393</v>
      </c>
      <c r="B22" s="162"/>
      <c r="C22" s="162"/>
      <c r="D22" s="162"/>
      <c r="E22" s="162"/>
      <c r="F22" s="162"/>
      <c r="G22" s="162"/>
      <c r="H22" s="162"/>
      <c r="I22" s="162"/>
      <c r="J22" s="162" t="s">
        <v>387</v>
      </c>
      <c r="K22" s="218" t="s">
        <v>648</v>
      </c>
      <c r="L22" s="162" t="s">
        <v>645</v>
      </c>
      <c r="M22" s="162" t="s">
        <v>412</v>
      </c>
      <c r="N22" s="191">
        <v>22258</v>
      </c>
      <c r="O22" s="162" t="s">
        <v>413</v>
      </c>
      <c r="P22" s="191">
        <v>14023</v>
      </c>
      <c r="Q22" s="191">
        <v>8235</v>
      </c>
      <c r="R22" s="185" t="s">
        <v>414</v>
      </c>
      <c r="S22" s="191" t="s">
        <v>415</v>
      </c>
      <c r="T22" s="191">
        <v>22258</v>
      </c>
      <c r="U22" s="191">
        <v>22458</v>
      </c>
      <c r="V22" s="191">
        <v>22658</v>
      </c>
      <c r="W22" s="191">
        <v>22858</v>
      </c>
      <c r="X22" s="188">
        <f t="shared" si="1"/>
        <v>1880</v>
      </c>
      <c r="Y22" s="264" t="s">
        <v>658</v>
      </c>
      <c r="Z22" s="162" t="s">
        <v>416</v>
      </c>
      <c r="AA22" s="163">
        <v>1880000000</v>
      </c>
    </row>
    <row r="23" spans="1:32" ht="23.25" customHeight="1" x14ac:dyDescent="0.25">
      <c r="A23" s="162"/>
      <c r="B23" s="162"/>
      <c r="C23" s="162"/>
      <c r="D23" s="162"/>
      <c r="E23" s="162"/>
      <c r="F23" s="162"/>
      <c r="G23" s="162"/>
      <c r="H23" s="162"/>
      <c r="I23" s="162"/>
      <c r="J23" s="162"/>
      <c r="K23" s="285" t="s">
        <v>395</v>
      </c>
      <c r="L23" s="220"/>
      <c r="M23" s="220"/>
      <c r="N23" s="221"/>
      <c r="O23" s="220"/>
      <c r="P23" s="222"/>
      <c r="Q23" s="222"/>
      <c r="R23" s="219"/>
      <c r="S23" s="219"/>
      <c r="T23" s="219"/>
      <c r="U23" s="219"/>
      <c r="V23" s="219"/>
      <c r="W23" s="219"/>
      <c r="X23" s="268">
        <f>SUBTOTAL(9,X14:X22)</f>
        <v>7149.6959453600002</v>
      </c>
      <c r="Y23" s="276"/>
      <c r="Z23" s="269"/>
      <c r="AA23" s="270">
        <f>SUBTOTAL(9,AA14:AA22)</f>
        <v>7149695945.3600006</v>
      </c>
      <c r="AB23" s="253"/>
      <c r="AC23" s="253"/>
    </row>
    <row r="24" spans="1:32" ht="86.25" customHeight="1" x14ac:dyDescent="0.25">
      <c r="A24" s="292" t="s">
        <v>417</v>
      </c>
      <c r="B24" s="295"/>
      <c r="C24" s="295"/>
      <c r="D24" s="295" t="s">
        <v>418</v>
      </c>
      <c r="E24" s="295"/>
      <c r="F24" s="193"/>
      <c r="G24" s="193"/>
      <c r="H24" s="193"/>
      <c r="I24" s="295"/>
      <c r="J24" s="295" t="s">
        <v>419</v>
      </c>
      <c r="K24" s="308" t="s">
        <v>647</v>
      </c>
      <c r="L24" s="295" t="s">
        <v>420</v>
      </c>
      <c r="M24" s="246" t="s">
        <v>421</v>
      </c>
      <c r="N24" s="186">
        <v>0.9</v>
      </c>
      <c r="O24" s="303" t="s">
        <v>422</v>
      </c>
      <c r="P24" s="298">
        <v>332000</v>
      </c>
      <c r="Q24" s="298">
        <v>332000</v>
      </c>
      <c r="R24" s="246" t="s">
        <v>423</v>
      </c>
      <c r="S24" s="246" t="s">
        <v>452</v>
      </c>
      <c r="T24" s="187">
        <v>0.9</v>
      </c>
      <c r="U24" s="187">
        <v>0.9</v>
      </c>
      <c r="V24" s="187">
        <v>0.9</v>
      </c>
      <c r="W24" s="187">
        <v>0.9</v>
      </c>
      <c r="X24" s="188">
        <f>SUM(AA24/1000000)</f>
        <v>45</v>
      </c>
      <c r="Y24" s="264" t="s">
        <v>659</v>
      </c>
      <c r="Z24" s="162"/>
      <c r="AA24" s="189">
        <v>45000000</v>
      </c>
      <c r="AB24" s="253"/>
      <c r="AC24" s="253"/>
    </row>
    <row r="25" spans="1:32" ht="169.5" customHeight="1" x14ac:dyDescent="0.25">
      <c r="A25" s="293"/>
      <c r="B25" s="296"/>
      <c r="C25" s="296"/>
      <c r="D25" s="296"/>
      <c r="E25" s="296"/>
      <c r="F25" s="194"/>
      <c r="G25" s="194"/>
      <c r="H25" s="194"/>
      <c r="I25" s="296"/>
      <c r="J25" s="296"/>
      <c r="K25" s="309"/>
      <c r="L25" s="296"/>
      <c r="M25" s="246" t="s">
        <v>160</v>
      </c>
      <c r="N25" s="186">
        <v>0.9</v>
      </c>
      <c r="O25" s="304"/>
      <c r="P25" s="299"/>
      <c r="Q25" s="299"/>
      <c r="R25" s="246" t="s">
        <v>424</v>
      </c>
      <c r="S25" s="190" t="s">
        <v>453</v>
      </c>
      <c r="T25" s="186">
        <f>+N25</f>
        <v>0.9</v>
      </c>
      <c r="U25" s="186">
        <v>0.9</v>
      </c>
      <c r="V25" s="186">
        <v>0.9</v>
      </c>
      <c r="W25" s="186">
        <v>0.9</v>
      </c>
      <c r="X25" s="188">
        <f t="shared" ref="X25:X31" si="2">SUM(AA25/1000000)</f>
        <v>2084.1457850060001</v>
      </c>
      <c r="Y25" s="264" t="s">
        <v>660</v>
      </c>
      <c r="Z25" s="162"/>
      <c r="AA25" s="189">
        <v>2084145785.006</v>
      </c>
      <c r="AC25" s="169"/>
      <c r="AD25" s="170"/>
    </row>
    <row r="26" spans="1:32" s="180" customFormat="1" ht="142.5" customHeight="1" x14ac:dyDescent="0.25">
      <c r="A26" s="293"/>
      <c r="B26" s="296"/>
      <c r="C26" s="296"/>
      <c r="D26" s="296"/>
      <c r="E26" s="296"/>
      <c r="F26" s="194"/>
      <c r="G26" s="194"/>
      <c r="H26" s="194"/>
      <c r="I26" s="296"/>
      <c r="J26" s="297"/>
      <c r="K26" s="310"/>
      <c r="L26" s="297"/>
      <c r="M26" s="246" t="s">
        <v>454</v>
      </c>
      <c r="N26" s="186">
        <v>0.9</v>
      </c>
      <c r="O26" s="304"/>
      <c r="P26" s="300"/>
      <c r="Q26" s="300"/>
      <c r="R26" s="246" t="s">
        <v>455</v>
      </c>
      <c r="S26" s="190" t="s">
        <v>189</v>
      </c>
      <c r="T26" s="186">
        <f>+N26</f>
        <v>0.9</v>
      </c>
      <c r="U26" s="186">
        <v>0.9</v>
      </c>
      <c r="V26" s="186">
        <v>0.9</v>
      </c>
      <c r="W26" s="186">
        <v>0.9</v>
      </c>
      <c r="X26" s="188">
        <f t="shared" si="2"/>
        <v>45</v>
      </c>
      <c r="Y26" s="264" t="s">
        <v>656</v>
      </c>
      <c r="Z26" s="162"/>
      <c r="AA26" s="189">
        <v>45000000</v>
      </c>
      <c r="AC26" s="169"/>
      <c r="AD26" s="170"/>
    </row>
    <row r="27" spans="1:32" ht="99" customHeight="1" x14ac:dyDescent="0.25">
      <c r="A27" s="293"/>
      <c r="B27" s="296"/>
      <c r="C27" s="296"/>
      <c r="D27" s="296"/>
      <c r="E27" s="296"/>
      <c r="F27" s="194"/>
      <c r="G27" s="194"/>
      <c r="H27" s="194"/>
      <c r="I27" s="296"/>
      <c r="J27" s="295" t="s">
        <v>425</v>
      </c>
      <c r="K27" s="301" t="s">
        <v>647</v>
      </c>
      <c r="L27" s="302" t="s">
        <v>426</v>
      </c>
      <c r="M27" s="246" t="s">
        <v>456</v>
      </c>
      <c r="N27" s="264">
        <v>5</v>
      </c>
      <c r="O27" s="304" t="s">
        <v>422</v>
      </c>
      <c r="P27" s="303">
        <v>5000</v>
      </c>
      <c r="Q27" s="303">
        <v>5000</v>
      </c>
      <c r="R27" s="191" t="s">
        <v>457</v>
      </c>
      <c r="S27" s="190" t="s">
        <v>458</v>
      </c>
      <c r="T27" s="191">
        <v>5</v>
      </c>
      <c r="U27" s="191">
        <v>5</v>
      </c>
      <c r="V27" s="191">
        <v>5</v>
      </c>
      <c r="W27" s="191">
        <v>5</v>
      </c>
      <c r="X27" s="188">
        <f t="shared" si="2"/>
        <v>55</v>
      </c>
      <c r="Y27" s="264" t="s">
        <v>661</v>
      </c>
      <c r="Z27" s="184"/>
      <c r="AA27" s="189">
        <v>55000000</v>
      </c>
      <c r="AC27" s="167"/>
      <c r="AD27" s="167"/>
      <c r="AE27" s="167"/>
      <c r="AF27" s="171"/>
    </row>
    <row r="28" spans="1:32" ht="102" customHeight="1" x14ac:dyDescent="0.25">
      <c r="A28" s="293"/>
      <c r="B28" s="296"/>
      <c r="C28" s="296"/>
      <c r="D28" s="296"/>
      <c r="E28" s="296"/>
      <c r="F28" s="194"/>
      <c r="G28" s="194"/>
      <c r="H28" s="194"/>
      <c r="I28" s="296"/>
      <c r="J28" s="296"/>
      <c r="K28" s="301"/>
      <c r="L28" s="302"/>
      <c r="M28" s="246" t="s">
        <v>459</v>
      </c>
      <c r="N28" s="264">
        <v>6</v>
      </c>
      <c r="O28" s="304"/>
      <c r="P28" s="304"/>
      <c r="Q28" s="304"/>
      <c r="R28" s="191" t="s">
        <v>460</v>
      </c>
      <c r="S28" s="190" t="s">
        <v>461</v>
      </c>
      <c r="T28" s="191">
        <v>6</v>
      </c>
      <c r="U28" s="191">
        <v>6</v>
      </c>
      <c r="V28" s="191"/>
      <c r="W28" s="191"/>
      <c r="X28" s="188">
        <f t="shared" si="2"/>
        <v>25</v>
      </c>
      <c r="Y28" s="264" t="s">
        <v>656</v>
      </c>
      <c r="Z28" s="184"/>
      <c r="AA28" s="189">
        <v>25000000</v>
      </c>
      <c r="AC28" s="243"/>
      <c r="AF28" s="171"/>
    </row>
    <row r="29" spans="1:32" ht="102" customHeight="1" x14ac:dyDescent="0.25">
      <c r="A29" s="293"/>
      <c r="B29" s="296"/>
      <c r="C29" s="296"/>
      <c r="D29" s="296"/>
      <c r="E29" s="296"/>
      <c r="F29" s="194"/>
      <c r="G29" s="194"/>
      <c r="H29" s="194"/>
      <c r="I29" s="296"/>
      <c r="J29" s="296"/>
      <c r="K29" s="301"/>
      <c r="L29" s="302"/>
      <c r="M29" s="246" t="s">
        <v>462</v>
      </c>
      <c r="N29" s="246">
        <v>7</v>
      </c>
      <c r="O29" s="304"/>
      <c r="P29" s="305"/>
      <c r="Q29" s="305"/>
      <c r="R29" s="191" t="s">
        <v>463</v>
      </c>
      <c r="S29" s="190" t="s">
        <v>461</v>
      </c>
      <c r="T29" s="191">
        <v>7</v>
      </c>
      <c r="U29" s="191">
        <v>7</v>
      </c>
      <c r="V29" s="191"/>
      <c r="W29" s="191"/>
      <c r="X29" s="188">
        <f t="shared" si="2"/>
        <v>7008.0938100096</v>
      </c>
      <c r="Y29" s="264" t="s">
        <v>662</v>
      </c>
      <c r="Z29" s="184"/>
      <c r="AA29" s="189">
        <v>7008093810.0095997</v>
      </c>
      <c r="AB29" s="239"/>
      <c r="AC29" s="239"/>
    </row>
    <row r="30" spans="1:32" s="180" customFormat="1" ht="102" customHeight="1" x14ac:dyDescent="0.25">
      <c r="A30" s="293"/>
      <c r="B30" s="296"/>
      <c r="C30" s="296"/>
      <c r="D30" s="296"/>
      <c r="E30" s="296"/>
      <c r="F30" s="194"/>
      <c r="G30" s="194"/>
      <c r="H30" s="194"/>
      <c r="I30" s="296"/>
      <c r="J30" s="296"/>
      <c r="K30" s="301"/>
      <c r="L30" s="302"/>
      <c r="M30" s="246" t="s">
        <v>464</v>
      </c>
      <c r="N30" s="246">
        <v>31</v>
      </c>
      <c r="O30" s="304"/>
      <c r="P30" s="191">
        <v>8400</v>
      </c>
      <c r="Q30" s="191">
        <v>8400</v>
      </c>
      <c r="R30" s="191" t="s">
        <v>465</v>
      </c>
      <c r="S30" s="190" t="s">
        <v>427</v>
      </c>
      <c r="T30" s="191">
        <v>31</v>
      </c>
      <c r="U30" s="191">
        <v>25</v>
      </c>
      <c r="V30" s="191">
        <v>25</v>
      </c>
      <c r="W30" s="246">
        <v>20</v>
      </c>
      <c r="X30" s="188">
        <f t="shared" si="2"/>
        <v>1462.76382696</v>
      </c>
      <c r="Y30" s="264" t="s">
        <v>663</v>
      </c>
      <c r="Z30" s="184"/>
      <c r="AA30" s="189">
        <v>1462763826.96</v>
      </c>
      <c r="AB30" s="287"/>
    </row>
    <row r="31" spans="1:32" s="180" customFormat="1" ht="102" customHeight="1" x14ac:dyDescent="0.25">
      <c r="A31" s="294"/>
      <c r="B31" s="297"/>
      <c r="C31" s="297"/>
      <c r="D31" s="297"/>
      <c r="E31" s="297"/>
      <c r="F31" s="194"/>
      <c r="G31" s="194"/>
      <c r="H31" s="194"/>
      <c r="I31" s="297"/>
      <c r="J31" s="297"/>
      <c r="K31" s="301"/>
      <c r="L31" s="302"/>
      <c r="M31" s="246" t="s">
        <v>162</v>
      </c>
      <c r="N31" s="192">
        <v>0.9</v>
      </c>
      <c r="O31" s="305"/>
      <c r="P31" s="191">
        <v>6000</v>
      </c>
      <c r="Q31" s="246">
        <v>6000</v>
      </c>
      <c r="R31" s="185" t="s">
        <v>466</v>
      </c>
      <c r="S31" s="190" t="s">
        <v>428</v>
      </c>
      <c r="T31" s="186">
        <v>0.9</v>
      </c>
      <c r="U31" s="186">
        <v>0.9</v>
      </c>
      <c r="V31" s="186">
        <v>0.9</v>
      </c>
      <c r="W31" s="186">
        <v>0.9</v>
      </c>
      <c r="X31" s="188">
        <f t="shared" si="2"/>
        <v>4.8853935700000006</v>
      </c>
      <c r="Y31" s="264" t="s">
        <v>656</v>
      </c>
      <c r="Z31" s="184"/>
      <c r="AA31" s="189">
        <v>4885393.57</v>
      </c>
    </row>
    <row r="32" spans="1:32" ht="40.5" customHeight="1" x14ac:dyDescent="0.25">
      <c r="A32" s="162"/>
      <c r="B32" s="162"/>
      <c r="C32" s="162"/>
      <c r="D32" s="162"/>
      <c r="E32" s="162"/>
      <c r="F32" s="185"/>
      <c r="G32" s="185"/>
      <c r="H32" s="185"/>
      <c r="I32" s="162"/>
      <c r="J32" s="162"/>
      <c r="K32" s="284" t="s">
        <v>395</v>
      </c>
      <c r="L32" s="172"/>
      <c r="M32" s="172"/>
      <c r="N32" s="172"/>
      <c r="O32" s="172"/>
      <c r="P32" s="172"/>
      <c r="Q32" s="172"/>
      <c r="R32" s="172"/>
      <c r="S32" s="172"/>
      <c r="T32" s="172"/>
      <c r="U32" s="172"/>
      <c r="V32" s="176"/>
      <c r="W32" s="176"/>
      <c r="X32" s="271">
        <f>SUBTOTAL(9,X24:X31)</f>
        <v>10729.888815545601</v>
      </c>
      <c r="Y32" s="271"/>
      <c r="Z32" s="271"/>
      <c r="AA32" s="272">
        <f>SUBTOTAL(9,AA24:AA31)</f>
        <v>10729888815.545601</v>
      </c>
      <c r="AC32" s="173"/>
      <c r="AD32" s="167"/>
      <c r="AE32" s="167"/>
    </row>
    <row r="33" spans="1:29" ht="195.75" customHeight="1" x14ac:dyDescent="0.25">
      <c r="A33" s="295" t="s">
        <v>429</v>
      </c>
      <c r="B33" s="295"/>
      <c r="C33" s="295"/>
      <c r="D33" s="295"/>
      <c r="E33" s="295"/>
      <c r="F33" s="295"/>
      <c r="G33" s="295"/>
      <c r="H33" s="295"/>
      <c r="I33" s="295"/>
      <c r="J33" s="295" t="s">
        <v>430</v>
      </c>
      <c r="K33" s="216" t="s">
        <v>646</v>
      </c>
      <c r="L33" s="177" t="s">
        <v>631</v>
      </c>
      <c r="M33" s="162" t="s">
        <v>431</v>
      </c>
      <c r="N33" s="192">
        <v>0.85</v>
      </c>
      <c r="O33" s="162" t="s">
        <v>432</v>
      </c>
      <c r="P33" s="191" t="s">
        <v>26</v>
      </c>
      <c r="Q33" s="191" t="s">
        <v>26</v>
      </c>
      <c r="R33" s="185" t="s">
        <v>433</v>
      </c>
      <c r="S33" s="186" t="s">
        <v>434</v>
      </c>
      <c r="T33" s="186">
        <v>0.85</v>
      </c>
      <c r="U33" s="186">
        <v>0.9</v>
      </c>
      <c r="V33" s="186">
        <v>0.95</v>
      </c>
      <c r="W33" s="186">
        <v>0.95</v>
      </c>
      <c r="X33" s="215">
        <f>AA33/1000000</f>
        <v>2064.5619253699997</v>
      </c>
      <c r="Y33" s="264" t="s">
        <v>664</v>
      </c>
      <c r="Z33" s="162"/>
      <c r="AA33" s="163">
        <v>2064561925.3699999</v>
      </c>
    </row>
    <row r="34" spans="1:29" ht="150" customHeight="1" x14ac:dyDescent="0.25">
      <c r="A34" s="296"/>
      <c r="B34" s="296"/>
      <c r="C34" s="296"/>
      <c r="D34" s="296"/>
      <c r="E34" s="296"/>
      <c r="F34" s="296"/>
      <c r="G34" s="296"/>
      <c r="H34" s="296"/>
      <c r="I34" s="296"/>
      <c r="J34" s="296"/>
      <c r="K34" s="216" t="s">
        <v>646</v>
      </c>
      <c r="L34" s="246" t="s">
        <v>630</v>
      </c>
      <c r="M34" s="162" t="s">
        <v>435</v>
      </c>
      <c r="N34" s="192">
        <v>0.85</v>
      </c>
      <c r="O34" s="162" t="s">
        <v>436</v>
      </c>
      <c r="P34" s="177" t="s">
        <v>26</v>
      </c>
      <c r="Q34" s="177" t="s">
        <v>26</v>
      </c>
      <c r="R34" s="162" t="s">
        <v>437</v>
      </c>
      <c r="S34" s="186" t="s">
        <v>438</v>
      </c>
      <c r="T34" s="186">
        <v>0.85</v>
      </c>
      <c r="U34" s="186">
        <v>0.9</v>
      </c>
      <c r="V34" s="186">
        <v>0.95</v>
      </c>
      <c r="W34" s="186">
        <v>0.95</v>
      </c>
      <c r="X34" s="215">
        <f>AA34/1000000</f>
        <v>1213.89100203</v>
      </c>
      <c r="Y34" s="264" t="s">
        <v>665</v>
      </c>
      <c r="Z34" s="162"/>
      <c r="AA34" s="163">
        <v>1213891002.03</v>
      </c>
    </row>
    <row r="35" spans="1:29" ht="30.75" customHeight="1" x14ac:dyDescent="0.25">
      <c r="A35" s="297"/>
      <c r="B35" s="297"/>
      <c r="C35" s="297"/>
      <c r="D35" s="297"/>
      <c r="E35" s="297"/>
      <c r="F35" s="297"/>
      <c r="G35" s="297"/>
      <c r="H35" s="297"/>
      <c r="I35" s="297"/>
      <c r="J35" s="297"/>
      <c r="K35" s="283" t="s">
        <v>395</v>
      </c>
      <c r="L35" s="217"/>
      <c r="M35" s="217"/>
      <c r="N35" s="217"/>
      <c r="O35" s="217"/>
      <c r="P35" s="217"/>
      <c r="Q35" s="217"/>
      <c r="R35" s="217"/>
      <c r="S35" s="217"/>
      <c r="T35" s="217"/>
      <c r="U35" s="217"/>
      <c r="V35" s="217"/>
      <c r="W35" s="217"/>
      <c r="X35" s="273">
        <f>SUBTOTAL(9,X33:X34)</f>
        <v>3278.4529273999997</v>
      </c>
      <c r="Y35" s="274"/>
      <c r="Z35" s="274"/>
      <c r="AA35" s="275">
        <f>SUBTOTAL(9,AA33:AA34)</f>
        <v>3278452927.3999996</v>
      </c>
      <c r="AB35" s="236"/>
    </row>
    <row r="36" spans="1:29" ht="21" customHeight="1" x14ac:dyDescent="0.35">
      <c r="A36" s="162"/>
      <c r="B36" s="162"/>
      <c r="C36" s="162"/>
      <c r="D36" s="162"/>
      <c r="E36" s="162"/>
      <c r="F36" s="162"/>
      <c r="G36" s="162"/>
      <c r="H36" s="162"/>
      <c r="I36" s="162"/>
      <c r="J36" s="162"/>
      <c r="K36" s="162"/>
      <c r="L36" s="162"/>
      <c r="M36" s="162"/>
      <c r="N36" s="162"/>
      <c r="O36" s="162"/>
      <c r="P36" s="162"/>
      <c r="Q36" s="162"/>
      <c r="R36" s="162"/>
      <c r="S36" s="162"/>
      <c r="T36" s="162"/>
      <c r="U36" s="162"/>
      <c r="V36" s="162"/>
      <c r="W36" s="162"/>
      <c r="X36" s="174">
        <f>X23+X32+X35</f>
        <v>21158.037688305601</v>
      </c>
      <c r="Y36" s="174"/>
      <c r="Z36" s="174"/>
      <c r="AA36" s="266">
        <f t="shared" ref="AA36" si="3">AA23+AA32+AA35</f>
        <v>21158037688.305603</v>
      </c>
      <c r="AB36" s="262"/>
    </row>
    <row r="37" spans="1:29" ht="23.25" x14ac:dyDescent="0.25">
      <c r="A37" s="162"/>
      <c r="B37" s="162"/>
      <c r="C37" s="162"/>
      <c r="D37" s="162"/>
      <c r="E37" s="162"/>
      <c r="F37" s="162"/>
      <c r="G37" s="162"/>
      <c r="H37" s="162"/>
      <c r="I37" s="162"/>
      <c r="J37" s="162"/>
      <c r="K37" s="282" t="s">
        <v>439</v>
      </c>
      <c r="L37" s="223"/>
      <c r="M37" s="223"/>
      <c r="N37" s="223"/>
      <c r="O37" s="223"/>
      <c r="P37" s="223"/>
      <c r="Q37" s="223"/>
      <c r="R37" s="223"/>
      <c r="S37" s="223"/>
      <c r="T37" s="223"/>
      <c r="U37" s="223"/>
      <c r="V37" s="223"/>
      <c r="W37" s="223"/>
      <c r="X37" s="224"/>
      <c r="Y37" s="224"/>
      <c r="Z37" s="224"/>
      <c r="AA37" s="265"/>
    </row>
    <row r="38" spans="1:29" x14ac:dyDescent="0.25">
      <c r="A38" s="145" t="s">
        <v>440</v>
      </c>
    </row>
    <row r="39" spans="1:29" x14ac:dyDescent="0.25">
      <c r="AA39" s="167"/>
    </row>
    <row r="41" spans="1:29" x14ac:dyDescent="0.25">
      <c r="AA41" s="287"/>
      <c r="AB41" s="287"/>
      <c r="AC41" s="175"/>
    </row>
    <row r="42" spans="1:29" x14ac:dyDescent="0.25">
      <c r="AA42" s="287"/>
      <c r="AB42" s="287"/>
    </row>
    <row r="43" spans="1:29" x14ac:dyDescent="0.25">
      <c r="AA43" s="287"/>
      <c r="AB43" s="287"/>
      <c r="AC43" s="167"/>
    </row>
    <row r="44" spans="1:29" x14ac:dyDescent="0.25">
      <c r="AA44" s="287"/>
      <c r="AB44" s="287"/>
    </row>
    <row r="45" spans="1:29" x14ac:dyDescent="0.25">
      <c r="AA45" s="287"/>
      <c r="AB45" s="287"/>
    </row>
  </sheetData>
  <protectedRanges>
    <protectedRange sqref="S16" name="Rango2_1_1_1_1_1"/>
  </protectedRanges>
  <mergeCells count="88">
    <mergeCell ref="A1:AA1"/>
    <mergeCell ref="A2:Z2"/>
    <mergeCell ref="A3:F3"/>
    <mergeCell ref="H3:AA3"/>
    <mergeCell ref="A4:F4"/>
    <mergeCell ref="H4:AA4"/>
    <mergeCell ref="A5:F5"/>
    <mergeCell ref="H5:AA5"/>
    <mergeCell ref="A6:F6"/>
    <mergeCell ref="H6:AA6"/>
    <mergeCell ref="A8:J8"/>
    <mergeCell ref="K8:Z8"/>
    <mergeCell ref="L9:L13"/>
    <mergeCell ref="A9:A13"/>
    <mergeCell ref="B9:B13"/>
    <mergeCell ref="C9:C13"/>
    <mergeCell ref="D9:D13"/>
    <mergeCell ref="E9:E13"/>
    <mergeCell ref="F9:F13"/>
    <mergeCell ref="G9:G13"/>
    <mergeCell ref="H9:H13"/>
    <mergeCell ref="I9:I13"/>
    <mergeCell ref="J9:J13"/>
    <mergeCell ref="K9:K13"/>
    <mergeCell ref="M9:N9"/>
    <mergeCell ref="O9:Q9"/>
    <mergeCell ref="R9:R13"/>
    <mergeCell ref="S9:S13"/>
    <mergeCell ref="T9:W11"/>
    <mergeCell ref="Z9:Z13"/>
    <mergeCell ref="O10:O13"/>
    <mergeCell ref="P10:Q10"/>
    <mergeCell ref="P11:P13"/>
    <mergeCell ref="Q11:Q13"/>
    <mergeCell ref="X11:X13"/>
    <mergeCell ref="Y11:Y13"/>
    <mergeCell ref="U12:W12"/>
    <mergeCell ref="X9:Y10"/>
    <mergeCell ref="B14:B15"/>
    <mergeCell ref="C14:C15"/>
    <mergeCell ref="D14:D15"/>
    <mergeCell ref="E14:E15"/>
    <mergeCell ref="F14:F15"/>
    <mergeCell ref="AA9:AA13"/>
    <mergeCell ref="A33:A35"/>
    <mergeCell ref="B33:B35"/>
    <mergeCell ref="C33:C35"/>
    <mergeCell ref="D33:D35"/>
    <mergeCell ref="E33:E35"/>
    <mergeCell ref="K24:K26"/>
    <mergeCell ref="J24:J26"/>
    <mergeCell ref="J27:J31"/>
    <mergeCell ref="A24:A31"/>
    <mergeCell ref="B24:B31"/>
    <mergeCell ref="G14:G15"/>
    <mergeCell ref="H14:H15"/>
    <mergeCell ref="I14:I15"/>
    <mergeCell ref="J14:J15"/>
    <mergeCell ref="A14:A15"/>
    <mergeCell ref="Q24:Q26"/>
    <mergeCell ref="K27:K31"/>
    <mergeCell ref="L27:L31"/>
    <mergeCell ref="P27:P29"/>
    <mergeCell ref="Q27:Q29"/>
    <mergeCell ref="O24:O26"/>
    <mergeCell ref="O27:O31"/>
    <mergeCell ref="C24:C31"/>
    <mergeCell ref="D24:D31"/>
    <mergeCell ref="E24:E31"/>
    <mergeCell ref="L24:L26"/>
    <mergeCell ref="P24:P26"/>
    <mergeCell ref="J33:J35"/>
    <mergeCell ref="G33:G35"/>
    <mergeCell ref="I24:I31"/>
    <mergeCell ref="F33:F35"/>
    <mergeCell ref="H33:H35"/>
    <mergeCell ref="I33:I35"/>
    <mergeCell ref="K17:K20"/>
    <mergeCell ref="J17:J20"/>
    <mergeCell ref="A17:A20"/>
    <mergeCell ref="B17:B20"/>
    <mergeCell ref="C17:C20"/>
    <mergeCell ref="D17:D20"/>
    <mergeCell ref="E17:E20"/>
    <mergeCell ref="F17:F20"/>
    <mergeCell ref="G17:G20"/>
    <mergeCell ref="H17:H20"/>
    <mergeCell ref="I17:I20"/>
  </mergeCells>
  <pageMargins left="0.70866141732283472" right="0.70866141732283472" top="0.74803149606299213" bottom="0.74803149606299213" header="0.31496062992125984" footer="0.31496062992125984"/>
  <pageSetup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C72C7-F8C3-40D5-8A98-D819765B9597}">
  <sheetPr>
    <tabColor theme="9" tint="0.79998168889431442"/>
  </sheetPr>
  <dimension ref="B1:H48"/>
  <sheetViews>
    <sheetView topLeftCell="A25" zoomScale="90" zoomScaleNormal="90" workbookViewId="0">
      <selection activeCell="G24" sqref="G24"/>
    </sheetView>
  </sheetViews>
  <sheetFormatPr baseColWidth="10" defaultColWidth="11.42578125" defaultRowHeight="15" x14ac:dyDescent="0.25"/>
  <cols>
    <col min="1" max="1" width="1.7109375" style="180" customWidth="1"/>
    <col min="2" max="2" width="27.7109375" style="180" customWidth="1"/>
    <col min="3" max="4" width="22" style="180" customWidth="1"/>
    <col min="5" max="5" width="21.28515625" style="180" customWidth="1"/>
    <col min="6" max="6" width="20.85546875" style="180" customWidth="1"/>
    <col min="7" max="7" width="27.5703125" style="180" customWidth="1"/>
    <col min="8" max="8" width="35.28515625" style="180" customWidth="1"/>
    <col min="9" max="16384" width="11.42578125" style="180"/>
  </cols>
  <sheetData>
    <row r="1" spans="2:8" ht="15.75" thickBot="1" x14ac:dyDescent="0.3"/>
    <row r="2" spans="2:8" ht="23.25" x14ac:dyDescent="0.35">
      <c r="B2" s="369" t="s">
        <v>450</v>
      </c>
      <c r="C2" s="370"/>
      <c r="D2" s="370"/>
      <c r="E2" s="370"/>
      <c r="F2" s="370"/>
      <c r="G2" s="370"/>
      <c r="H2" s="371"/>
    </row>
    <row r="3" spans="2:8" ht="21.75" customHeight="1" thickBot="1" x14ac:dyDescent="0.4">
      <c r="B3" s="91" t="s">
        <v>264</v>
      </c>
      <c r="C3" s="372" t="s">
        <v>451</v>
      </c>
      <c r="D3" s="372"/>
      <c r="E3" s="92"/>
      <c r="F3" s="92"/>
      <c r="G3" s="92"/>
      <c r="H3" s="93"/>
    </row>
    <row r="4" spans="2:8" ht="30.75" thickBot="1" x14ac:dyDescent="0.3">
      <c r="B4" s="94" t="s">
        <v>266</v>
      </c>
      <c r="C4" s="95" t="s">
        <v>267</v>
      </c>
      <c r="D4" s="95" t="s">
        <v>206</v>
      </c>
      <c r="E4" s="95" t="s">
        <v>207</v>
      </c>
      <c r="F4" s="95" t="s">
        <v>208</v>
      </c>
      <c r="G4" s="95" t="s">
        <v>209</v>
      </c>
      <c r="H4" s="96" t="s">
        <v>210</v>
      </c>
    </row>
    <row r="5" spans="2:8" ht="117.75" customHeight="1" x14ac:dyDescent="0.25">
      <c r="B5" s="179" t="s">
        <v>508</v>
      </c>
      <c r="C5" s="181" t="s">
        <v>509</v>
      </c>
      <c r="D5" s="181" t="s">
        <v>212</v>
      </c>
      <c r="E5" s="181" t="s">
        <v>213</v>
      </c>
      <c r="F5" s="181" t="s">
        <v>510</v>
      </c>
      <c r="G5" s="181" t="s">
        <v>511</v>
      </c>
      <c r="H5" s="97" t="s">
        <v>512</v>
      </c>
    </row>
    <row r="6" spans="2:8" ht="75" x14ac:dyDescent="0.25">
      <c r="B6" s="56" t="s">
        <v>513</v>
      </c>
      <c r="C6" s="55" t="s">
        <v>514</v>
      </c>
      <c r="D6" s="55" t="s">
        <v>212</v>
      </c>
      <c r="E6" s="55" t="s">
        <v>213</v>
      </c>
      <c r="F6" s="55" t="s">
        <v>510</v>
      </c>
      <c r="G6" s="98" t="s">
        <v>515</v>
      </c>
      <c r="H6" s="57"/>
    </row>
    <row r="7" spans="2:8" ht="45" x14ac:dyDescent="0.25">
      <c r="B7" s="56" t="s">
        <v>516</v>
      </c>
      <c r="C7" s="55" t="s">
        <v>517</v>
      </c>
      <c r="D7" s="55" t="s">
        <v>212</v>
      </c>
      <c r="E7" s="55" t="s">
        <v>218</v>
      </c>
      <c r="F7" s="55" t="s">
        <v>518</v>
      </c>
      <c r="G7" s="99" t="s">
        <v>519</v>
      </c>
      <c r="H7" s="57" t="s">
        <v>520</v>
      </c>
    </row>
    <row r="8" spans="2:8" ht="114.95" customHeight="1" x14ac:dyDescent="0.25">
      <c r="B8" s="56" t="s">
        <v>521</v>
      </c>
      <c r="C8" s="55" t="s">
        <v>522</v>
      </c>
      <c r="D8" s="55" t="s">
        <v>212</v>
      </c>
      <c r="E8" s="55" t="s">
        <v>213</v>
      </c>
      <c r="F8" s="55" t="s">
        <v>518</v>
      </c>
      <c r="G8" s="99" t="s">
        <v>523</v>
      </c>
      <c r="H8" s="57" t="s">
        <v>524</v>
      </c>
    </row>
    <row r="9" spans="2:8" x14ac:dyDescent="0.25">
      <c r="B9" s="56"/>
      <c r="C9" s="55"/>
      <c r="D9" s="55"/>
      <c r="E9" s="55"/>
      <c r="F9" s="55"/>
      <c r="G9" s="99"/>
      <c r="H9" s="57"/>
    </row>
    <row r="10" spans="2:8" x14ac:dyDescent="0.25">
      <c r="B10" s="56"/>
      <c r="C10" s="55"/>
      <c r="D10" s="55"/>
      <c r="E10" s="55"/>
      <c r="F10" s="182"/>
      <c r="G10" s="99"/>
      <c r="H10" s="57"/>
    </row>
    <row r="11" spans="2:8" ht="3" customHeight="1" thickBot="1" x14ac:dyDescent="0.3">
      <c r="B11" s="58"/>
      <c r="C11" s="59"/>
      <c r="D11" s="59"/>
      <c r="E11" s="59"/>
      <c r="F11" s="59"/>
      <c r="G11" s="59"/>
      <c r="H11" s="60"/>
    </row>
    <row r="13" spans="2:8" x14ac:dyDescent="0.25">
      <c r="B13" s="61" t="s">
        <v>204</v>
      </c>
      <c r="C13" s="383" t="s">
        <v>220</v>
      </c>
      <c r="D13" s="383"/>
      <c r="E13" s="383"/>
      <c r="F13" s="383"/>
      <c r="G13" s="383"/>
      <c r="H13" s="383"/>
    </row>
    <row r="14" spans="2:8" x14ac:dyDescent="0.25">
      <c r="B14" s="61" t="s">
        <v>221</v>
      </c>
      <c r="C14" s="383" t="s">
        <v>222</v>
      </c>
      <c r="D14" s="383"/>
      <c r="E14" s="383"/>
      <c r="F14" s="383"/>
      <c r="G14" s="383"/>
      <c r="H14" s="383"/>
    </row>
    <row r="15" spans="2:8" x14ac:dyDescent="0.25">
      <c r="B15" s="61" t="s">
        <v>223</v>
      </c>
      <c r="C15" s="383" t="s">
        <v>224</v>
      </c>
      <c r="D15" s="383"/>
      <c r="E15" s="383"/>
      <c r="F15" s="383"/>
      <c r="G15" s="383"/>
      <c r="H15" s="383"/>
    </row>
    <row r="16" spans="2:8" x14ac:dyDescent="0.25">
      <c r="B16" s="61" t="s">
        <v>207</v>
      </c>
      <c r="C16" s="383" t="s">
        <v>278</v>
      </c>
      <c r="D16" s="383"/>
      <c r="E16" s="383"/>
      <c r="F16" s="383"/>
      <c r="G16" s="383"/>
      <c r="H16" s="383"/>
    </row>
    <row r="17" spans="2:8" x14ac:dyDescent="0.25">
      <c r="B17" s="61" t="s">
        <v>279</v>
      </c>
      <c r="C17" s="383" t="s">
        <v>280</v>
      </c>
      <c r="D17" s="383"/>
      <c r="E17" s="383"/>
      <c r="F17" s="383"/>
      <c r="G17" s="383"/>
      <c r="H17" s="383"/>
    </row>
    <row r="18" spans="2:8" x14ac:dyDescent="0.25">
      <c r="B18" s="61" t="s">
        <v>227</v>
      </c>
      <c r="C18" s="383" t="s">
        <v>228</v>
      </c>
      <c r="D18" s="383"/>
      <c r="E18" s="383"/>
      <c r="F18" s="383"/>
      <c r="G18" s="383"/>
      <c r="H18" s="383"/>
    </row>
    <row r="21" spans="2:8" ht="46.5" customHeight="1" thickBot="1" x14ac:dyDescent="0.3">
      <c r="B21" s="379" t="s">
        <v>229</v>
      </c>
      <c r="C21" s="379"/>
      <c r="D21" s="379"/>
      <c r="F21" s="380" t="s">
        <v>230</v>
      </c>
      <c r="G21" s="380"/>
      <c r="H21" s="380"/>
    </row>
    <row r="22" spans="2:8" ht="15.75" thickBot="1" x14ac:dyDescent="0.3">
      <c r="B22" s="100" t="s">
        <v>231</v>
      </c>
      <c r="C22" s="101" t="s">
        <v>232</v>
      </c>
      <c r="D22" s="102" t="s">
        <v>233</v>
      </c>
      <c r="F22" s="103" t="s">
        <v>231</v>
      </c>
      <c r="G22" s="104" t="s">
        <v>232</v>
      </c>
      <c r="H22" s="105" t="s">
        <v>233</v>
      </c>
    </row>
    <row r="23" spans="2:8" ht="51" customHeight="1" x14ac:dyDescent="0.25">
      <c r="B23" s="106">
        <v>1</v>
      </c>
      <c r="C23" s="107" t="s">
        <v>234</v>
      </c>
      <c r="D23" s="108" t="s">
        <v>235</v>
      </c>
      <c r="F23" s="109">
        <v>1</v>
      </c>
      <c r="G23" s="110" t="s">
        <v>236</v>
      </c>
      <c r="H23" s="111" t="s">
        <v>237</v>
      </c>
    </row>
    <row r="24" spans="2:8" ht="44.25" customHeight="1" x14ac:dyDescent="0.25">
      <c r="B24" s="112">
        <v>3</v>
      </c>
      <c r="C24" s="67" t="s">
        <v>238</v>
      </c>
      <c r="D24" s="113" t="s">
        <v>239</v>
      </c>
      <c r="F24" s="114">
        <v>2</v>
      </c>
      <c r="G24" s="115" t="s">
        <v>240</v>
      </c>
      <c r="H24" s="116" t="s">
        <v>241</v>
      </c>
    </row>
    <row r="25" spans="2:8" ht="46.5" customHeight="1" x14ac:dyDescent="0.25">
      <c r="B25" s="112">
        <v>5</v>
      </c>
      <c r="C25" s="67" t="s">
        <v>213</v>
      </c>
      <c r="D25" s="113" t="s">
        <v>242</v>
      </c>
      <c r="F25" s="114">
        <v>3</v>
      </c>
      <c r="G25" s="115" t="s">
        <v>243</v>
      </c>
      <c r="H25" s="116" t="s">
        <v>244</v>
      </c>
    </row>
    <row r="26" spans="2:8" ht="45.75" customHeight="1" x14ac:dyDescent="0.25">
      <c r="B26" s="112">
        <v>7</v>
      </c>
      <c r="C26" s="67" t="s">
        <v>245</v>
      </c>
      <c r="D26" s="113" t="s">
        <v>246</v>
      </c>
      <c r="F26" s="114">
        <v>4</v>
      </c>
      <c r="G26" s="115" t="s">
        <v>247</v>
      </c>
      <c r="H26" s="116" t="s">
        <v>248</v>
      </c>
    </row>
    <row r="27" spans="2:8" ht="36.75" thickBot="1" x14ac:dyDescent="0.3">
      <c r="B27" s="117">
        <v>9</v>
      </c>
      <c r="C27" s="118" t="s">
        <v>249</v>
      </c>
      <c r="D27" s="119" t="s">
        <v>250</v>
      </c>
      <c r="F27" s="120">
        <v>5</v>
      </c>
      <c r="G27" s="121" t="s">
        <v>251</v>
      </c>
      <c r="H27" s="122" t="s">
        <v>252</v>
      </c>
    </row>
    <row r="28" spans="2:8" ht="16.5" thickBot="1" x14ac:dyDescent="0.3">
      <c r="B28" s="71"/>
    </row>
    <row r="29" spans="2:8" ht="39" customHeight="1" x14ac:dyDescent="0.25">
      <c r="B29" s="123" t="s">
        <v>253</v>
      </c>
      <c r="C29" s="124"/>
      <c r="D29" s="124"/>
      <c r="E29" s="124"/>
      <c r="F29" s="124"/>
      <c r="G29" s="124"/>
      <c r="H29" s="125"/>
    </row>
    <row r="30" spans="2:8" x14ac:dyDescent="0.25">
      <c r="B30" s="381" t="s">
        <v>223</v>
      </c>
      <c r="C30" s="126"/>
      <c r="D30" s="127" t="s">
        <v>254</v>
      </c>
      <c r="E30" s="128" t="s">
        <v>255</v>
      </c>
      <c r="F30" s="128" t="s">
        <v>256</v>
      </c>
      <c r="G30" s="128" t="s">
        <v>257</v>
      </c>
      <c r="H30" s="129" t="s">
        <v>258</v>
      </c>
    </row>
    <row r="31" spans="2:8" x14ac:dyDescent="0.25">
      <c r="B31" s="381"/>
      <c r="C31" s="126"/>
      <c r="D31" s="130">
        <v>1</v>
      </c>
      <c r="E31" s="130">
        <v>2</v>
      </c>
      <c r="F31" s="130">
        <v>3</v>
      </c>
      <c r="G31" s="130">
        <v>4</v>
      </c>
      <c r="H31" s="131">
        <v>5</v>
      </c>
    </row>
    <row r="32" spans="2:8" x14ac:dyDescent="0.25">
      <c r="B32" s="382" t="s">
        <v>207</v>
      </c>
      <c r="C32" s="126"/>
      <c r="D32" s="132"/>
      <c r="E32" s="132"/>
      <c r="F32" s="132"/>
      <c r="G32" s="132"/>
      <c r="H32" s="133"/>
    </row>
    <row r="33" spans="2:8" x14ac:dyDescent="0.25">
      <c r="B33" s="382"/>
      <c r="C33" s="126"/>
      <c r="D33" s="132"/>
      <c r="E33" s="132"/>
      <c r="F33" s="132"/>
      <c r="G33" s="132"/>
      <c r="H33" s="133"/>
    </row>
    <row r="34" spans="2:8" x14ac:dyDescent="0.25">
      <c r="B34" s="134">
        <v>9</v>
      </c>
      <c r="C34" s="135" t="s">
        <v>259</v>
      </c>
      <c r="D34" s="136">
        <v>9</v>
      </c>
      <c r="E34" s="136">
        <v>18</v>
      </c>
      <c r="F34" s="137">
        <v>27</v>
      </c>
      <c r="G34" s="137">
        <v>36</v>
      </c>
      <c r="H34" s="138">
        <v>45</v>
      </c>
    </row>
    <row r="35" spans="2:8" ht="33" customHeight="1" x14ac:dyDescent="0.25">
      <c r="B35" s="134">
        <v>7</v>
      </c>
      <c r="C35" s="135" t="s">
        <v>260</v>
      </c>
      <c r="D35" s="139">
        <v>7</v>
      </c>
      <c r="E35" s="136">
        <v>14</v>
      </c>
      <c r="F35" s="137">
        <v>21</v>
      </c>
      <c r="G35" s="137">
        <v>28</v>
      </c>
      <c r="H35" s="138">
        <v>35</v>
      </c>
    </row>
    <row r="36" spans="2:8" x14ac:dyDescent="0.25">
      <c r="B36" s="134">
        <v>5</v>
      </c>
      <c r="C36" s="135" t="s">
        <v>261</v>
      </c>
      <c r="D36" s="139">
        <v>5</v>
      </c>
      <c r="E36" s="136">
        <v>10</v>
      </c>
      <c r="F36" s="136">
        <v>15</v>
      </c>
      <c r="G36" s="137">
        <v>20</v>
      </c>
      <c r="H36" s="138">
        <v>25</v>
      </c>
    </row>
    <row r="37" spans="2:8" x14ac:dyDescent="0.25">
      <c r="B37" s="134">
        <v>3</v>
      </c>
      <c r="C37" s="135" t="s">
        <v>262</v>
      </c>
      <c r="D37" s="139">
        <v>3</v>
      </c>
      <c r="E37" s="139">
        <v>6</v>
      </c>
      <c r="F37" s="136">
        <v>9</v>
      </c>
      <c r="G37" s="136">
        <v>12</v>
      </c>
      <c r="H37" s="140">
        <v>15</v>
      </c>
    </row>
    <row r="38" spans="2:8" ht="15.75" customHeight="1" thickBot="1" x14ac:dyDescent="0.3">
      <c r="B38" s="141">
        <v>1</v>
      </c>
      <c r="C38" s="142" t="s">
        <v>263</v>
      </c>
      <c r="D38" s="143">
        <v>1</v>
      </c>
      <c r="E38" s="143">
        <v>2</v>
      </c>
      <c r="F38" s="143">
        <v>3</v>
      </c>
      <c r="G38" s="143">
        <v>4</v>
      </c>
      <c r="H38" s="144">
        <v>5</v>
      </c>
    </row>
    <row r="48" spans="2:8" ht="15.75" x14ac:dyDescent="0.25">
      <c r="B48" s="71"/>
    </row>
  </sheetData>
  <mergeCells count="12">
    <mergeCell ref="B32:B33"/>
    <mergeCell ref="B2:H2"/>
    <mergeCell ref="C3:D3"/>
    <mergeCell ref="C13:H13"/>
    <mergeCell ref="C14:H14"/>
    <mergeCell ref="C15:H15"/>
    <mergeCell ref="C16:H16"/>
    <mergeCell ref="C17:H17"/>
    <mergeCell ref="C18:H18"/>
    <mergeCell ref="B21:D21"/>
    <mergeCell ref="F21:H21"/>
    <mergeCell ref="B30:B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1527-7300-4CA4-BEEC-801602536B12}">
  <sheetPr>
    <tabColor rgb="FFFFC000"/>
  </sheetPr>
  <dimension ref="B1:L26"/>
  <sheetViews>
    <sheetView topLeftCell="A13" zoomScale="80" zoomScaleNormal="80" workbookViewId="0">
      <selection activeCell="H27" sqref="H27"/>
    </sheetView>
  </sheetViews>
  <sheetFormatPr baseColWidth="10" defaultColWidth="11.42578125" defaultRowHeight="15" x14ac:dyDescent="0.25"/>
  <cols>
    <col min="1" max="1" width="8.85546875" style="287" customWidth="1"/>
    <col min="2" max="2" width="45.7109375" style="287" customWidth="1"/>
    <col min="3" max="3" width="23.28515625" style="287" customWidth="1"/>
    <col min="4" max="4" width="25.7109375" style="287" customWidth="1"/>
    <col min="5" max="5" width="37.5703125" style="287" customWidth="1"/>
    <col min="6" max="6" width="24.5703125" style="195" customWidth="1"/>
    <col min="7" max="7" width="24.5703125" style="38" customWidth="1"/>
    <col min="8" max="8" width="11.5703125" style="38" customWidth="1"/>
    <col min="9" max="9" width="15" style="38" customWidth="1"/>
    <col min="10" max="10" width="11.85546875" style="38" customWidth="1"/>
    <col min="11" max="11" width="11.42578125" style="38" bestFit="1" customWidth="1"/>
    <col min="12" max="12" width="34" style="287" customWidth="1"/>
    <col min="13" max="13" width="25.85546875" style="287" customWidth="1"/>
    <col min="14" max="14" width="11.42578125" style="287"/>
    <col min="15" max="15" width="45.42578125" style="287" customWidth="1"/>
    <col min="16" max="16384" width="11.42578125" style="287"/>
  </cols>
  <sheetData>
    <row r="1" spans="2:12" ht="15.75" thickBot="1" x14ac:dyDescent="0.3"/>
    <row r="2" spans="2:12" ht="16.5" x14ac:dyDescent="0.25">
      <c r="B2" s="359" t="s">
        <v>449</v>
      </c>
      <c r="C2" s="360"/>
      <c r="D2" s="360"/>
      <c r="E2" s="360"/>
      <c r="F2" s="360"/>
      <c r="G2" s="360"/>
      <c r="H2" s="360"/>
      <c r="I2" s="360"/>
      <c r="J2" s="360"/>
      <c r="K2" s="360"/>
      <c r="L2" s="361"/>
    </row>
    <row r="3" spans="2:12" ht="16.5" x14ac:dyDescent="0.25">
      <c r="B3" s="362" t="s">
        <v>191</v>
      </c>
      <c r="C3" s="363"/>
      <c r="D3" s="363"/>
      <c r="E3" s="363"/>
      <c r="F3" s="363"/>
      <c r="G3" s="363"/>
      <c r="H3" s="363"/>
      <c r="I3" s="363"/>
      <c r="J3" s="363"/>
      <c r="K3" s="363"/>
      <c r="L3" s="364"/>
    </row>
    <row r="4" spans="2:12" ht="16.5" x14ac:dyDescent="0.25">
      <c r="B4" s="286" t="s">
        <v>7</v>
      </c>
      <c r="C4" s="357" t="s">
        <v>1</v>
      </c>
      <c r="D4" s="357"/>
      <c r="E4" s="357"/>
      <c r="F4" s="357"/>
      <c r="G4" s="357"/>
      <c r="H4" s="357"/>
      <c r="I4" s="357"/>
      <c r="J4" s="357"/>
      <c r="K4" s="357"/>
      <c r="L4" s="358"/>
    </row>
    <row r="5" spans="2:12" ht="16.5" x14ac:dyDescent="0.25">
      <c r="B5" s="286" t="s">
        <v>8</v>
      </c>
      <c r="C5" s="357" t="s">
        <v>22</v>
      </c>
      <c r="D5" s="357"/>
      <c r="E5" s="357"/>
      <c r="F5" s="357"/>
      <c r="G5" s="357"/>
      <c r="H5" s="357"/>
      <c r="I5" s="357"/>
      <c r="J5" s="357"/>
      <c r="K5" s="357"/>
      <c r="L5" s="358"/>
    </row>
    <row r="6" spans="2:12" ht="16.5" x14ac:dyDescent="0.25">
      <c r="B6" s="286" t="s">
        <v>9</v>
      </c>
      <c r="C6" s="357" t="s">
        <v>23</v>
      </c>
      <c r="D6" s="357"/>
      <c r="E6" s="357"/>
      <c r="F6" s="357"/>
      <c r="G6" s="357"/>
      <c r="H6" s="357"/>
      <c r="I6" s="357"/>
      <c r="J6" s="357"/>
      <c r="K6" s="357"/>
      <c r="L6" s="358"/>
    </row>
    <row r="7" spans="2:12" ht="16.5" x14ac:dyDescent="0.25">
      <c r="B7" s="286" t="s">
        <v>10</v>
      </c>
      <c r="C7" s="357" t="s">
        <v>24</v>
      </c>
      <c r="D7" s="357"/>
      <c r="E7" s="357"/>
      <c r="F7" s="357"/>
      <c r="G7" s="357"/>
      <c r="H7" s="357"/>
      <c r="I7" s="357"/>
      <c r="J7" s="357"/>
      <c r="K7" s="357"/>
      <c r="L7" s="358"/>
    </row>
    <row r="8" spans="2:12" ht="16.5" x14ac:dyDescent="0.25">
      <c r="B8" s="39"/>
      <c r="C8" s="40"/>
      <c r="D8" s="40"/>
      <c r="E8" s="40"/>
      <c r="F8" s="196"/>
      <c r="G8" s="41"/>
      <c r="H8" s="41"/>
      <c r="I8" s="41"/>
      <c r="J8" s="41"/>
      <c r="K8" s="41"/>
      <c r="L8" s="42"/>
    </row>
    <row r="9" spans="2:12" ht="16.5" x14ac:dyDescent="0.25">
      <c r="B9" s="347" t="s">
        <v>11</v>
      </c>
      <c r="C9" s="348"/>
      <c r="D9" s="348"/>
      <c r="E9" s="348"/>
      <c r="F9" s="348"/>
      <c r="G9" s="348"/>
      <c r="H9" s="348"/>
      <c r="I9" s="348"/>
      <c r="J9" s="348"/>
      <c r="K9" s="348"/>
      <c r="L9" s="349"/>
    </row>
    <row r="10" spans="2:12" ht="16.5" customHeight="1" x14ac:dyDescent="0.25">
      <c r="B10" s="350" t="s">
        <v>12</v>
      </c>
      <c r="C10" s="351" t="s">
        <v>13</v>
      </c>
      <c r="D10" s="351" t="s">
        <v>14</v>
      </c>
      <c r="E10" s="351" t="s">
        <v>15</v>
      </c>
      <c r="F10" s="352" t="s">
        <v>445</v>
      </c>
      <c r="G10" s="353"/>
      <c r="H10" s="351" t="s">
        <v>448</v>
      </c>
      <c r="I10" s="351"/>
      <c r="J10" s="351"/>
      <c r="K10" s="351"/>
      <c r="L10" s="356" t="s">
        <v>17</v>
      </c>
    </row>
    <row r="11" spans="2:12" ht="28.5" customHeight="1" x14ac:dyDescent="0.25">
      <c r="B11" s="350"/>
      <c r="C11" s="351"/>
      <c r="D11" s="351"/>
      <c r="E11" s="351"/>
      <c r="F11" s="354"/>
      <c r="G11" s="355"/>
      <c r="H11" s="351" t="s">
        <v>16</v>
      </c>
      <c r="I11" s="351"/>
      <c r="J11" s="351"/>
      <c r="K11" s="351"/>
      <c r="L11" s="356"/>
    </row>
    <row r="12" spans="2:12" ht="38.450000000000003" customHeight="1" x14ac:dyDescent="0.25">
      <c r="B12" s="43"/>
      <c r="C12" s="44"/>
      <c r="D12" s="44"/>
      <c r="E12" s="44"/>
      <c r="F12" s="197" t="s">
        <v>446</v>
      </c>
      <c r="G12" s="45" t="s">
        <v>447</v>
      </c>
      <c r="H12" s="45" t="s">
        <v>18</v>
      </c>
      <c r="I12" s="45" t="s">
        <v>19</v>
      </c>
      <c r="J12" s="45" t="s">
        <v>20</v>
      </c>
      <c r="K12" s="45" t="s">
        <v>21</v>
      </c>
      <c r="L12" s="46"/>
    </row>
    <row r="13" spans="2:12" ht="49.5" x14ac:dyDescent="0.25">
      <c r="B13" s="198" t="s">
        <v>192</v>
      </c>
      <c r="C13" s="47" t="s">
        <v>184</v>
      </c>
      <c r="D13" s="47" t="s">
        <v>620</v>
      </c>
      <c r="E13" s="47" t="s">
        <v>621</v>
      </c>
      <c r="F13" s="199">
        <v>3000</v>
      </c>
      <c r="G13" s="200">
        <v>0</v>
      </c>
      <c r="H13" s="200">
        <v>150</v>
      </c>
      <c r="I13" s="200">
        <v>950</v>
      </c>
      <c r="J13" s="200">
        <v>950</v>
      </c>
      <c r="K13" s="200">
        <v>950</v>
      </c>
      <c r="L13" s="48" t="s">
        <v>193</v>
      </c>
    </row>
    <row r="14" spans="2:12" ht="49.5" x14ac:dyDescent="0.25">
      <c r="B14" s="198" t="s">
        <v>194</v>
      </c>
      <c r="C14" s="47" t="s">
        <v>182</v>
      </c>
      <c r="D14" s="47" t="s">
        <v>467</v>
      </c>
      <c r="E14" s="47" t="s">
        <v>621</v>
      </c>
      <c r="F14" s="199">
        <v>850</v>
      </c>
      <c r="G14" s="200">
        <v>0</v>
      </c>
      <c r="H14" s="200"/>
      <c r="I14" s="200"/>
      <c r="J14" s="200">
        <v>425</v>
      </c>
      <c r="K14" s="200">
        <v>425</v>
      </c>
      <c r="L14" s="48" t="s">
        <v>195</v>
      </c>
    </row>
    <row r="15" spans="2:12" ht="33" x14ac:dyDescent="0.25">
      <c r="B15" s="198" t="s">
        <v>196</v>
      </c>
      <c r="C15" s="47" t="s">
        <v>182</v>
      </c>
      <c r="D15" s="47" t="s">
        <v>622</v>
      </c>
      <c r="E15" s="47" t="s">
        <v>621</v>
      </c>
      <c r="F15" s="199">
        <v>276.8</v>
      </c>
      <c r="G15" s="200">
        <v>0</v>
      </c>
      <c r="H15" s="200">
        <v>0</v>
      </c>
      <c r="I15" s="200"/>
      <c r="J15" s="200">
        <v>138.4</v>
      </c>
      <c r="K15" s="200">
        <v>138.4</v>
      </c>
      <c r="L15" s="48" t="s">
        <v>183</v>
      </c>
    </row>
    <row r="16" spans="2:12" ht="33" x14ac:dyDescent="0.25">
      <c r="B16" s="198" t="s">
        <v>341</v>
      </c>
      <c r="C16" s="47" t="s">
        <v>182</v>
      </c>
      <c r="D16" s="47" t="s">
        <v>468</v>
      </c>
      <c r="E16" s="47" t="s">
        <v>623</v>
      </c>
      <c r="F16" s="199">
        <v>548</v>
      </c>
      <c r="G16" s="199">
        <v>0</v>
      </c>
      <c r="H16" s="199">
        <v>0</v>
      </c>
      <c r="I16" s="199">
        <v>0</v>
      </c>
      <c r="J16" s="199">
        <v>274</v>
      </c>
      <c r="K16" s="199">
        <v>274</v>
      </c>
      <c r="L16" s="48" t="s">
        <v>197</v>
      </c>
    </row>
    <row r="17" spans="2:12" ht="33" x14ac:dyDescent="0.25">
      <c r="B17" s="198" t="s">
        <v>342</v>
      </c>
      <c r="C17" s="47" t="s">
        <v>184</v>
      </c>
      <c r="D17" s="47" t="s">
        <v>469</v>
      </c>
      <c r="E17" s="47" t="s">
        <v>621</v>
      </c>
      <c r="F17" s="199">
        <v>1672</v>
      </c>
      <c r="G17" s="199">
        <v>87</v>
      </c>
      <c r="H17" s="200">
        <v>528</v>
      </c>
      <c r="I17" s="200">
        <v>528</v>
      </c>
      <c r="J17" s="200">
        <v>529</v>
      </c>
      <c r="K17" s="200"/>
      <c r="L17" s="48" t="s">
        <v>193</v>
      </c>
    </row>
    <row r="18" spans="2:12" ht="33" x14ac:dyDescent="0.25">
      <c r="B18" s="198" t="s">
        <v>470</v>
      </c>
      <c r="C18" s="47" t="s">
        <v>182</v>
      </c>
      <c r="D18" s="47" t="s">
        <v>467</v>
      </c>
      <c r="E18" s="47" t="s">
        <v>621</v>
      </c>
      <c r="F18" s="199">
        <v>400</v>
      </c>
      <c r="G18" s="199">
        <v>0</v>
      </c>
      <c r="H18" s="200">
        <v>0</v>
      </c>
      <c r="I18" s="200">
        <v>0</v>
      </c>
      <c r="J18" s="200">
        <v>0</v>
      </c>
      <c r="K18" s="200">
        <v>100</v>
      </c>
      <c r="L18" s="48" t="s">
        <v>193</v>
      </c>
    </row>
    <row r="19" spans="2:12" ht="33" x14ac:dyDescent="0.25">
      <c r="B19" s="198" t="s">
        <v>471</v>
      </c>
      <c r="C19" s="47" t="s">
        <v>182</v>
      </c>
      <c r="D19" s="47" t="s">
        <v>467</v>
      </c>
      <c r="E19" s="47" t="s">
        <v>621</v>
      </c>
      <c r="F19" s="199">
        <v>750</v>
      </c>
      <c r="G19" s="199">
        <v>0</v>
      </c>
      <c r="H19" s="200">
        <v>0</v>
      </c>
      <c r="I19" s="200">
        <v>0</v>
      </c>
      <c r="J19" s="200">
        <v>375</v>
      </c>
      <c r="K19" s="200">
        <v>375</v>
      </c>
      <c r="L19" s="48" t="s">
        <v>195</v>
      </c>
    </row>
    <row r="20" spans="2:12" ht="33.75" thickBot="1" x14ac:dyDescent="0.3">
      <c r="B20" s="198" t="s">
        <v>670</v>
      </c>
      <c r="C20" s="201" t="s">
        <v>669</v>
      </c>
      <c r="D20" s="201" t="s">
        <v>668</v>
      </c>
      <c r="E20" s="47" t="s">
        <v>621</v>
      </c>
      <c r="F20" s="202">
        <v>11.1</v>
      </c>
      <c r="G20" s="202">
        <v>0</v>
      </c>
      <c r="H20" s="203">
        <v>5.0999999999999996</v>
      </c>
      <c r="I20" s="203">
        <v>5</v>
      </c>
      <c r="J20" s="203"/>
      <c r="K20" s="203"/>
      <c r="L20" s="48"/>
    </row>
    <row r="21" spans="2:12" ht="16.5" x14ac:dyDescent="0.25">
      <c r="B21" s="204"/>
      <c r="C21" s="204"/>
      <c r="D21" s="204"/>
      <c r="E21" s="204"/>
      <c r="F21" s="205"/>
      <c r="G21" s="205"/>
      <c r="H21" s="205">
        <f>SUM(H13:H20)</f>
        <v>683.1</v>
      </c>
      <c r="I21" s="205">
        <f>SUM(I13:I20)</f>
        <v>1483</v>
      </c>
      <c r="J21" s="205">
        <f>SUM(J13:J20)</f>
        <v>2691.4</v>
      </c>
      <c r="K21" s="205">
        <f>SUM(K13:K20)</f>
        <v>2262.4</v>
      </c>
      <c r="L21" s="204"/>
    </row>
    <row r="22" spans="2:12" ht="16.5" x14ac:dyDescent="0.25">
      <c r="B22" s="241" t="s">
        <v>472</v>
      </c>
      <c r="H22" s="206" t="s">
        <v>79</v>
      </c>
      <c r="I22" s="267">
        <f>SUM(H21:K21)</f>
        <v>7119.9</v>
      </c>
    </row>
    <row r="23" spans="2:12" ht="15.75" x14ac:dyDescent="0.25">
      <c r="B23" s="207"/>
      <c r="H23" s="206"/>
      <c r="I23" s="242"/>
    </row>
    <row r="24" spans="2:12" x14ac:dyDescent="0.25">
      <c r="B24" s="287" t="s">
        <v>635</v>
      </c>
    </row>
    <row r="25" spans="2:12" x14ac:dyDescent="0.25">
      <c r="B25" s="287" t="s">
        <v>637</v>
      </c>
      <c r="F25" s="240"/>
      <c r="I25" s="260"/>
    </row>
    <row r="26" spans="2:12" x14ac:dyDescent="0.25">
      <c r="B26" s="287" t="s">
        <v>636</v>
      </c>
      <c r="F26" s="240"/>
      <c r="I26" s="206"/>
    </row>
  </sheetData>
  <mergeCells count="15">
    <mergeCell ref="C7:L7"/>
    <mergeCell ref="B2:L2"/>
    <mergeCell ref="B3:L3"/>
    <mergeCell ref="C4:L4"/>
    <mergeCell ref="C5:L5"/>
    <mergeCell ref="C6:L6"/>
    <mergeCell ref="B9:L9"/>
    <mergeCell ref="B10:B11"/>
    <mergeCell ref="C10:C11"/>
    <mergeCell ref="D10:D11"/>
    <mergeCell ref="E10:E11"/>
    <mergeCell ref="F10:G11"/>
    <mergeCell ref="H10:K10"/>
    <mergeCell ref="L10:L11"/>
    <mergeCell ref="H11:K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3C53-0AF8-40E6-AD89-D1C47B3BE13D}">
  <sheetPr>
    <tabColor rgb="FFFFFF00"/>
    <pageSetUpPr fitToPage="1"/>
  </sheetPr>
  <dimension ref="B2:H166"/>
  <sheetViews>
    <sheetView topLeftCell="A97" zoomScale="130" zoomScaleNormal="130" workbookViewId="0">
      <selection activeCell="C142" sqref="C142"/>
    </sheetView>
  </sheetViews>
  <sheetFormatPr baseColWidth="10" defaultColWidth="11.42578125" defaultRowHeight="15" x14ac:dyDescent="0.25"/>
  <cols>
    <col min="1" max="1" width="4.85546875" style="252" customWidth="1"/>
    <col min="2" max="2" width="24" style="252" customWidth="1"/>
    <col min="3" max="3" width="63" style="252" customWidth="1"/>
    <col min="4" max="4" width="16.85546875" style="252" customWidth="1"/>
    <col min="5" max="16384" width="11.42578125" style="252"/>
  </cols>
  <sheetData>
    <row r="2" spans="2:8" ht="19.5" thickBot="1" x14ac:dyDescent="0.35">
      <c r="B2" s="11" t="s">
        <v>69</v>
      </c>
    </row>
    <row r="3" spans="2:8" ht="21" x14ac:dyDescent="0.25">
      <c r="B3" s="367" t="s">
        <v>592</v>
      </c>
      <c r="C3" s="368"/>
    </row>
    <row r="4" spans="2:8" ht="21" x14ac:dyDescent="0.25">
      <c r="B4" s="30" t="s">
        <v>27</v>
      </c>
      <c r="C4" s="31" t="s">
        <v>0</v>
      </c>
    </row>
    <row r="5" spans="2:8" ht="60" x14ac:dyDescent="0.25">
      <c r="B5" s="32" t="s">
        <v>28</v>
      </c>
      <c r="C5" s="255" t="s">
        <v>610</v>
      </c>
      <c r="D5" s="29"/>
    </row>
    <row r="6" spans="2:8" ht="135" x14ac:dyDescent="0.25">
      <c r="B6" s="32" t="s">
        <v>29</v>
      </c>
      <c r="C6" s="255" t="s">
        <v>611</v>
      </c>
      <c r="D6" s="29"/>
      <c r="H6" s="12"/>
    </row>
    <row r="7" spans="2:8" ht="30" x14ac:dyDescent="0.25">
      <c r="B7" s="32" t="s">
        <v>30</v>
      </c>
      <c r="C7" s="255" t="s">
        <v>612</v>
      </c>
      <c r="D7" s="29"/>
      <c r="H7" s="14"/>
    </row>
    <row r="8" spans="2:8" ht="75" x14ac:dyDescent="0.25">
      <c r="B8" s="32" t="s">
        <v>31</v>
      </c>
      <c r="C8" s="255" t="s">
        <v>613</v>
      </c>
      <c r="D8" s="29"/>
      <c r="H8" s="14"/>
    </row>
    <row r="9" spans="2:8" ht="30" x14ac:dyDescent="0.25">
      <c r="B9" s="32" t="s">
        <v>32</v>
      </c>
      <c r="C9" s="255" t="s">
        <v>185</v>
      </c>
      <c r="D9" s="29"/>
      <c r="H9" s="13"/>
    </row>
    <row r="10" spans="2:8" ht="60" x14ac:dyDescent="0.25">
      <c r="B10" s="32" t="s">
        <v>2</v>
      </c>
      <c r="C10" s="255" t="s">
        <v>614</v>
      </c>
      <c r="D10" s="29"/>
    </row>
    <row r="11" spans="2:8" x14ac:dyDescent="0.25">
      <c r="B11" s="32" t="s">
        <v>3</v>
      </c>
      <c r="C11" s="255" t="s">
        <v>615</v>
      </c>
    </row>
    <row r="12" spans="2:8" x14ac:dyDescent="0.25">
      <c r="B12" s="32" t="s">
        <v>34</v>
      </c>
      <c r="C12" s="255" t="s">
        <v>26</v>
      </c>
      <c r="D12" s="29"/>
    </row>
    <row r="13" spans="2:8" ht="60" x14ac:dyDescent="0.25">
      <c r="B13" s="32" t="s">
        <v>4</v>
      </c>
      <c r="C13" s="255" t="s">
        <v>616</v>
      </c>
      <c r="D13" s="29"/>
    </row>
    <row r="14" spans="2:8" x14ac:dyDescent="0.25">
      <c r="B14" s="32" t="s">
        <v>35</v>
      </c>
      <c r="C14" s="255" t="s">
        <v>186</v>
      </c>
      <c r="D14" s="29"/>
    </row>
    <row r="15" spans="2:8" x14ac:dyDescent="0.25">
      <c r="B15" s="32" t="s">
        <v>593</v>
      </c>
      <c r="C15" s="255" t="s">
        <v>617</v>
      </c>
      <c r="D15" s="29"/>
    </row>
    <row r="16" spans="2:8" ht="60" x14ac:dyDescent="0.25">
      <c r="B16" s="32" t="s">
        <v>5</v>
      </c>
      <c r="C16" s="256" t="s">
        <v>187</v>
      </c>
      <c r="D16" s="28"/>
    </row>
    <row r="17" spans="2:4" ht="30" x14ac:dyDescent="0.25">
      <c r="B17" s="32" t="s">
        <v>6</v>
      </c>
      <c r="C17" s="34" t="s">
        <v>80</v>
      </c>
    </row>
    <row r="18" spans="2:4" ht="63.95" customHeight="1" thickBot="1" x14ac:dyDescent="0.3">
      <c r="B18" s="33" t="s">
        <v>40</v>
      </c>
      <c r="C18" s="257" t="s">
        <v>618</v>
      </c>
      <c r="D18" s="29"/>
    </row>
    <row r="19" spans="2:4" x14ac:dyDescent="0.25">
      <c r="B19" s="258" t="s">
        <v>41</v>
      </c>
      <c r="C19" s="258" t="s">
        <v>81</v>
      </c>
    </row>
    <row r="20" spans="2:4" ht="15.75" thickBot="1" x14ac:dyDescent="0.3"/>
    <row r="21" spans="2:4" ht="21" x14ac:dyDescent="0.25">
      <c r="B21" s="367" t="s">
        <v>594</v>
      </c>
      <c r="C21" s="368"/>
    </row>
    <row r="22" spans="2:4" ht="21" x14ac:dyDescent="0.25">
      <c r="B22" s="30" t="s">
        <v>27</v>
      </c>
      <c r="C22" s="31" t="s">
        <v>0</v>
      </c>
    </row>
    <row r="23" spans="2:4" ht="30" x14ac:dyDescent="0.25">
      <c r="B23" s="32" t="s">
        <v>28</v>
      </c>
      <c r="C23" s="34" t="s">
        <v>200</v>
      </c>
    </row>
    <row r="24" spans="2:4" ht="75" x14ac:dyDescent="0.25">
      <c r="B24" s="32" t="s">
        <v>29</v>
      </c>
      <c r="C24" s="34" t="s">
        <v>548</v>
      </c>
    </row>
    <row r="25" spans="2:4" x14ac:dyDescent="0.25">
      <c r="B25" s="32" t="s">
        <v>30</v>
      </c>
      <c r="C25" s="34" t="s">
        <v>83</v>
      </c>
    </row>
    <row r="26" spans="2:4" ht="30" x14ac:dyDescent="0.25">
      <c r="B26" s="32" t="s">
        <v>31</v>
      </c>
      <c r="C26" s="34" t="s">
        <v>84</v>
      </c>
    </row>
    <row r="27" spans="2:4" ht="30" x14ac:dyDescent="0.25">
      <c r="B27" s="32" t="s">
        <v>32</v>
      </c>
      <c r="C27" s="34" t="s">
        <v>33</v>
      </c>
    </row>
    <row r="28" spans="2:4" ht="60" x14ac:dyDescent="0.25">
      <c r="B28" s="32" t="s">
        <v>2</v>
      </c>
      <c r="C28" s="34" t="s">
        <v>85</v>
      </c>
    </row>
    <row r="29" spans="2:4" x14ac:dyDescent="0.25">
      <c r="B29" s="32" t="s">
        <v>3</v>
      </c>
      <c r="C29" s="34" t="s">
        <v>82</v>
      </c>
    </row>
    <row r="30" spans="2:4" x14ac:dyDescent="0.25">
      <c r="B30" s="32" t="s">
        <v>34</v>
      </c>
      <c r="C30" s="35">
        <v>280</v>
      </c>
    </row>
    <row r="31" spans="2:4" x14ac:dyDescent="0.25">
      <c r="B31" s="32" t="s">
        <v>4</v>
      </c>
      <c r="C31" s="35">
        <v>100</v>
      </c>
    </row>
    <row r="32" spans="2:4" x14ac:dyDescent="0.25">
      <c r="B32" s="32" t="s">
        <v>35</v>
      </c>
      <c r="C32" s="34" t="s">
        <v>549</v>
      </c>
    </row>
    <row r="33" spans="2:3" x14ac:dyDescent="0.25">
      <c r="B33" s="32" t="s">
        <v>37</v>
      </c>
      <c r="C33" s="34" t="s">
        <v>550</v>
      </c>
    </row>
    <row r="34" spans="2:3" x14ac:dyDescent="0.25">
      <c r="B34" s="32" t="s">
        <v>5</v>
      </c>
      <c r="C34" s="34" t="s">
        <v>38</v>
      </c>
    </row>
    <row r="35" spans="2:3" ht="30" x14ac:dyDescent="0.25">
      <c r="B35" s="32" t="s">
        <v>6</v>
      </c>
      <c r="C35" s="34" t="s">
        <v>80</v>
      </c>
    </row>
    <row r="36" spans="2:3" x14ac:dyDescent="0.25">
      <c r="B36" s="32" t="s">
        <v>40</v>
      </c>
      <c r="C36" s="34"/>
    </row>
    <row r="37" spans="2:3" ht="15.75" thickBot="1" x14ac:dyDescent="0.3">
      <c r="B37" s="33" t="s">
        <v>41</v>
      </c>
      <c r="C37" s="36" t="s">
        <v>81</v>
      </c>
    </row>
    <row r="39" spans="2:3" ht="15.75" thickBot="1" x14ac:dyDescent="0.3"/>
    <row r="40" spans="2:3" ht="21" x14ac:dyDescent="0.25">
      <c r="B40" s="367" t="s">
        <v>595</v>
      </c>
      <c r="C40" s="368"/>
    </row>
    <row r="41" spans="2:3" ht="21" x14ac:dyDescent="0.25">
      <c r="B41" s="30" t="s">
        <v>27</v>
      </c>
      <c r="C41" s="31" t="s">
        <v>0</v>
      </c>
    </row>
    <row r="42" spans="2:3" x14ac:dyDescent="0.25">
      <c r="B42" s="32" t="s">
        <v>28</v>
      </c>
      <c r="C42" s="34" t="s">
        <v>551</v>
      </c>
    </row>
    <row r="43" spans="2:3" ht="30" x14ac:dyDescent="0.25">
      <c r="B43" s="32" t="s">
        <v>29</v>
      </c>
      <c r="C43" s="34" t="s">
        <v>552</v>
      </c>
    </row>
    <row r="44" spans="2:3" x14ac:dyDescent="0.25">
      <c r="B44" s="32" t="s">
        <v>30</v>
      </c>
      <c r="C44" s="34" t="s">
        <v>553</v>
      </c>
    </row>
    <row r="45" spans="2:3" ht="30" x14ac:dyDescent="0.25">
      <c r="B45" s="32" t="s">
        <v>31</v>
      </c>
      <c r="C45" s="34" t="s">
        <v>554</v>
      </c>
    </row>
    <row r="46" spans="2:3" ht="30" x14ac:dyDescent="0.25">
      <c r="B46" s="32" t="s">
        <v>32</v>
      </c>
      <c r="C46" s="34" t="s">
        <v>555</v>
      </c>
    </row>
    <row r="47" spans="2:3" ht="45" x14ac:dyDescent="0.25">
      <c r="B47" s="32" t="s">
        <v>2</v>
      </c>
      <c r="C47" s="34" t="s">
        <v>86</v>
      </c>
    </row>
    <row r="48" spans="2:3" x14ac:dyDescent="0.25">
      <c r="B48" s="32" t="s">
        <v>3</v>
      </c>
      <c r="C48" s="34"/>
    </row>
    <row r="49" spans="2:3" x14ac:dyDescent="0.25">
      <c r="B49" s="32" t="s">
        <v>34</v>
      </c>
      <c r="C49" s="35">
        <v>0</v>
      </c>
    </row>
    <row r="50" spans="2:3" x14ac:dyDescent="0.25">
      <c r="B50" s="32" t="s">
        <v>4</v>
      </c>
      <c r="C50" s="37" t="s">
        <v>556</v>
      </c>
    </row>
    <row r="51" spans="2:3" x14ac:dyDescent="0.25">
      <c r="B51" s="32" t="s">
        <v>35</v>
      </c>
      <c r="C51" s="34" t="s">
        <v>87</v>
      </c>
    </row>
    <row r="52" spans="2:3" x14ac:dyDescent="0.25">
      <c r="B52" s="32" t="s">
        <v>37</v>
      </c>
      <c r="C52" s="34" t="s">
        <v>550</v>
      </c>
    </row>
    <row r="53" spans="2:3" x14ac:dyDescent="0.25">
      <c r="B53" s="32" t="s">
        <v>5</v>
      </c>
      <c r="C53" s="34" t="s">
        <v>38</v>
      </c>
    </row>
    <row r="54" spans="2:3" ht="30" x14ac:dyDescent="0.25">
      <c r="B54" s="32" t="s">
        <v>6</v>
      </c>
      <c r="C54" s="34" t="s">
        <v>26</v>
      </c>
    </row>
    <row r="55" spans="2:3" x14ac:dyDescent="0.25">
      <c r="B55" s="32" t="s">
        <v>40</v>
      </c>
      <c r="C55" s="34"/>
    </row>
    <row r="56" spans="2:3" ht="15.75" thickBot="1" x14ac:dyDescent="0.3">
      <c r="B56" s="33" t="s">
        <v>41</v>
      </c>
      <c r="C56" s="36" t="s">
        <v>42</v>
      </c>
    </row>
    <row r="58" spans="2:3" ht="21" x14ac:dyDescent="0.25">
      <c r="B58" s="365" t="s">
        <v>596</v>
      </c>
      <c r="C58" s="365"/>
    </row>
    <row r="59" spans="2:3" ht="21" x14ac:dyDescent="0.25">
      <c r="B59" s="247" t="s">
        <v>27</v>
      </c>
      <c r="C59" s="247" t="s">
        <v>0</v>
      </c>
    </row>
    <row r="60" spans="2:3" ht="30" x14ac:dyDescent="0.25">
      <c r="B60" s="2" t="s">
        <v>28</v>
      </c>
      <c r="C60" s="3" t="s">
        <v>597</v>
      </c>
    </row>
    <row r="61" spans="2:3" ht="75" x14ac:dyDescent="0.25">
      <c r="B61" s="2" t="s">
        <v>29</v>
      </c>
      <c r="C61" s="3" t="s">
        <v>43</v>
      </c>
    </row>
    <row r="62" spans="2:3" x14ac:dyDescent="0.25">
      <c r="B62" s="2" t="s">
        <v>30</v>
      </c>
      <c r="C62" s="3" t="s">
        <v>44</v>
      </c>
    </row>
    <row r="63" spans="2:3" ht="30" x14ac:dyDescent="0.25">
      <c r="B63" s="2" t="s">
        <v>31</v>
      </c>
      <c r="C63" s="3" t="s">
        <v>45</v>
      </c>
    </row>
    <row r="64" spans="2:3" ht="30" x14ac:dyDescent="0.25">
      <c r="B64" s="2" t="s">
        <v>32</v>
      </c>
      <c r="C64" s="3" t="s">
        <v>46</v>
      </c>
    </row>
    <row r="65" spans="2:3" ht="45" x14ac:dyDescent="0.25">
      <c r="B65" s="2" t="s">
        <v>2</v>
      </c>
      <c r="C65" s="3" t="s">
        <v>47</v>
      </c>
    </row>
    <row r="66" spans="2:3" x14ac:dyDescent="0.25">
      <c r="B66" s="2" t="s">
        <v>3</v>
      </c>
      <c r="C66" s="3" t="s">
        <v>48</v>
      </c>
    </row>
    <row r="67" spans="2:3" x14ac:dyDescent="0.25">
      <c r="B67" s="2" t="s">
        <v>34</v>
      </c>
      <c r="C67" s="25" t="s">
        <v>155</v>
      </c>
    </row>
    <row r="68" spans="2:3" x14ac:dyDescent="0.25">
      <c r="B68" s="2" t="s">
        <v>4</v>
      </c>
      <c r="C68" s="3">
        <v>65</v>
      </c>
    </row>
    <row r="69" spans="2:3" x14ac:dyDescent="0.25">
      <c r="B69" s="2" t="s">
        <v>35</v>
      </c>
      <c r="C69" s="3" t="s">
        <v>49</v>
      </c>
    </row>
    <row r="70" spans="2:3" x14ac:dyDescent="0.25">
      <c r="B70" s="2" t="s">
        <v>37</v>
      </c>
      <c r="C70" s="3" t="s">
        <v>571</v>
      </c>
    </row>
    <row r="71" spans="2:3" x14ac:dyDescent="0.25">
      <c r="B71" s="2" t="s">
        <v>5</v>
      </c>
      <c r="C71" s="3" t="s">
        <v>38</v>
      </c>
    </row>
    <row r="72" spans="2:3" ht="30" x14ac:dyDescent="0.25">
      <c r="B72" s="2" t="s">
        <v>6</v>
      </c>
      <c r="C72" s="3" t="s">
        <v>39</v>
      </c>
    </row>
    <row r="73" spans="2:3" x14ac:dyDescent="0.25">
      <c r="B73" s="2" t="s">
        <v>40</v>
      </c>
      <c r="C73" s="3">
        <f>+'[1]MAPP 2021'!Z69</f>
        <v>0</v>
      </c>
    </row>
    <row r="74" spans="2:3" x14ac:dyDescent="0.25">
      <c r="B74" s="2" t="s">
        <v>41</v>
      </c>
      <c r="C74" s="3" t="s">
        <v>42</v>
      </c>
    </row>
    <row r="75" spans="2:3" x14ac:dyDescent="0.25">
      <c r="B75" s="6"/>
      <c r="C75" s="1"/>
    </row>
    <row r="76" spans="2:3" ht="21" x14ac:dyDescent="0.25">
      <c r="B76" s="365" t="s">
        <v>598</v>
      </c>
      <c r="C76" s="365"/>
    </row>
    <row r="77" spans="2:3" ht="21" x14ac:dyDescent="0.25">
      <c r="B77" s="247" t="s">
        <v>27</v>
      </c>
      <c r="C77" s="247" t="s">
        <v>0</v>
      </c>
    </row>
    <row r="78" spans="2:3" x14ac:dyDescent="0.25">
      <c r="B78" s="2" t="s">
        <v>28</v>
      </c>
      <c r="C78" s="4" t="s">
        <v>199</v>
      </c>
    </row>
    <row r="79" spans="2:3" ht="24" x14ac:dyDescent="0.25">
      <c r="B79" s="2" t="s">
        <v>29</v>
      </c>
      <c r="C79" s="26" t="s">
        <v>61</v>
      </c>
    </row>
    <row r="80" spans="2:3" x14ac:dyDescent="0.25">
      <c r="B80" s="2" t="s">
        <v>30</v>
      </c>
      <c r="C80" s="4" t="s">
        <v>62</v>
      </c>
    </row>
    <row r="81" spans="2:3" ht="30" x14ac:dyDescent="0.25">
      <c r="B81" s="2" t="s">
        <v>31</v>
      </c>
      <c r="C81" s="4" t="s">
        <v>63</v>
      </c>
    </row>
    <row r="82" spans="2:3" ht="30" x14ac:dyDescent="0.25">
      <c r="B82" s="2" t="s">
        <v>32</v>
      </c>
      <c r="C82" s="4" t="s">
        <v>33</v>
      </c>
    </row>
    <row r="83" spans="2:3" ht="90" x14ac:dyDescent="0.25">
      <c r="B83" s="2" t="s">
        <v>2</v>
      </c>
      <c r="C83" s="4" t="s">
        <v>64</v>
      </c>
    </row>
    <row r="84" spans="2:3" x14ac:dyDescent="0.25">
      <c r="B84" s="2" t="s">
        <v>3</v>
      </c>
      <c r="C84" s="4" t="s">
        <v>26</v>
      </c>
    </row>
    <row r="85" spans="2:3" x14ac:dyDescent="0.25">
      <c r="B85" s="2" t="s">
        <v>34</v>
      </c>
      <c r="C85" s="3">
        <v>15</v>
      </c>
    </row>
    <row r="86" spans="2:3" x14ac:dyDescent="0.25">
      <c r="B86" s="2" t="s">
        <v>4</v>
      </c>
      <c r="C86" s="27">
        <v>12</v>
      </c>
    </row>
    <row r="87" spans="2:3" x14ac:dyDescent="0.25">
      <c r="B87" s="2" t="s">
        <v>35</v>
      </c>
      <c r="C87" s="3" t="s">
        <v>49</v>
      </c>
    </row>
    <row r="88" spans="2:3" x14ac:dyDescent="0.25">
      <c r="B88" s="2" t="s">
        <v>37</v>
      </c>
      <c r="C88" s="3" t="s">
        <v>572</v>
      </c>
    </row>
    <row r="89" spans="2:3" x14ac:dyDescent="0.25">
      <c r="B89" s="2" t="s">
        <v>5</v>
      </c>
      <c r="C89" s="3" t="s">
        <v>38</v>
      </c>
    </row>
    <row r="90" spans="2:3" ht="30" x14ac:dyDescent="0.25">
      <c r="B90" s="2" t="s">
        <v>6</v>
      </c>
      <c r="C90" s="3" t="s">
        <v>65</v>
      </c>
    </row>
    <row r="91" spans="2:3" x14ac:dyDescent="0.25">
      <c r="B91" s="2" t="s">
        <v>40</v>
      </c>
      <c r="C91" s="3"/>
    </row>
    <row r="92" spans="2:3" x14ac:dyDescent="0.25">
      <c r="B92" s="2" t="s">
        <v>41</v>
      </c>
      <c r="C92" s="3" t="s">
        <v>42</v>
      </c>
    </row>
    <row r="93" spans="2:3" x14ac:dyDescent="0.25">
      <c r="B93" s="6"/>
      <c r="C93" s="1"/>
    </row>
    <row r="94" spans="2:3" ht="21" x14ac:dyDescent="0.25">
      <c r="B94" s="365" t="s">
        <v>599</v>
      </c>
      <c r="C94" s="365"/>
    </row>
    <row r="95" spans="2:3" ht="21" x14ac:dyDescent="0.25">
      <c r="B95" s="247" t="s">
        <v>27</v>
      </c>
      <c r="C95" s="247" t="s">
        <v>0</v>
      </c>
    </row>
    <row r="96" spans="2:3" x14ac:dyDescent="0.25">
      <c r="B96" s="2" t="s">
        <v>28</v>
      </c>
      <c r="C96" s="4" t="s">
        <v>600</v>
      </c>
    </row>
    <row r="97" spans="2:3" ht="60" x14ac:dyDescent="0.25">
      <c r="B97" s="2" t="s">
        <v>29</v>
      </c>
      <c r="C97" s="3" t="s">
        <v>50</v>
      </c>
    </row>
    <row r="98" spans="2:3" x14ac:dyDescent="0.25">
      <c r="B98" s="2" t="s">
        <v>30</v>
      </c>
      <c r="C98" s="3" t="s">
        <v>51</v>
      </c>
    </row>
    <row r="99" spans="2:3" ht="30" x14ac:dyDescent="0.25">
      <c r="B99" s="2" t="s">
        <v>31</v>
      </c>
      <c r="C99" s="3" t="s">
        <v>52</v>
      </c>
    </row>
    <row r="100" spans="2:3" ht="30" x14ac:dyDescent="0.25">
      <c r="B100" s="2" t="s">
        <v>32</v>
      </c>
      <c r="C100" s="3" t="s">
        <v>33</v>
      </c>
    </row>
    <row r="101" spans="2:3" ht="45" x14ac:dyDescent="0.25">
      <c r="B101" s="2" t="s">
        <v>2</v>
      </c>
      <c r="C101" s="3" t="s">
        <v>53</v>
      </c>
    </row>
    <row r="102" spans="2:3" x14ac:dyDescent="0.25">
      <c r="B102" s="2" t="s">
        <v>3</v>
      </c>
      <c r="C102" s="3" t="s">
        <v>54</v>
      </c>
    </row>
    <row r="103" spans="2:3" x14ac:dyDescent="0.25">
      <c r="B103" s="2" t="s">
        <v>34</v>
      </c>
      <c r="C103" s="25" t="s">
        <v>156</v>
      </c>
    </row>
    <row r="104" spans="2:3" x14ac:dyDescent="0.25">
      <c r="B104" s="2" t="s">
        <v>4</v>
      </c>
      <c r="C104" s="27">
        <v>120</v>
      </c>
    </row>
    <row r="105" spans="2:3" x14ac:dyDescent="0.25">
      <c r="B105" s="2" t="s">
        <v>35</v>
      </c>
      <c r="C105" s="3" t="s">
        <v>49</v>
      </c>
    </row>
    <row r="106" spans="2:3" x14ac:dyDescent="0.25">
      <c r="B106" s="2" t="s">
        <v>37</v>
      </c>
      <c r="C106" s="3" t="s">
        <v>573</v>
      </c>
    </row>
    <row r="107" spans="2:3" x14ac:dyDescent="0.25">
      <c r="B107" s="2" t="s">
        <v>5</v>
      </c>
      <c r="C107" s="3" t="s">
        <v>38</v>
      </c>
    </row>
    <row r="108" spans="2:3" ht="30" x14ac:dyDescent="0.25">
      <c r="B108" s="2" t="s">
        <v>6</v>
      </c>
      <c r="C108" s="3" t="s">
        <v>39</v>
      </c>
    </row>
    <row r="109" spans="2:3" x14ac:dyDescent="0.25">
      <c r="B109" s="2" t="s">
        <v>40</v>
      </c>
      <c r="C109" s="3"/>
    </row>
    <row r="110" spans="2:3" x14ac:dyDescent="0.25">
      <c r="B110" s="2" t="s">
        <v>41</v>
      </c>
      <c r="C110" s="3" t="s">
        <v>42</v>
      </c>
    </row>
    <row r="111" spans="2:3" x14ac:dyDescent="0.25">
      <c r="B111" s="6"/>
      <c r="C111" s="1"/>
    </row>
    <row r="112" spans="2:3" x14ac:dyDescent="0.25">
      <c r="B112" s="6"/>
      <c r="C112" s="1"/>
    </row>
    <row r="113" spans="2:3" ht="21" x14ac:dyDescent="0.25">
      <c r="B113" s="365" t="s">
        <v>601</v>
      </c>
      <c r="C113" s="365"/>
    </row>
    <row r="114" spans="2:3" ht="21" x14ac:dyDescent="0.25">
      <c r="B114" s="247" t="s">
        <v>27</v>
      </c>
      <c r="C114" s="247" t="s">
        <v>0</v>
      </c>
    </row>
    <row r="115" spans="2:3" ht="30" x14ac:dyDescent="0.25">
      <c r="B115" s="2" t="s">
        <v>28</v>
      </c>
      <c r="C115" s="4" t="s">
        <v>602</v>
      </c>
    </row>
    <row r="116" spans="2:3" ht="60" x14ac:dyDescent="0.25">
      <c r="B116" s="2" t="s">
        <v>29</v>
      </c>
      <c r="C116" s="4" t="s">
        <v>55</v>
      </c>
    </row>
    <row r="117" spans="2:3" x14ac:dyDescent="0.25">
      <c r="B117" s="2" t="s">
        <v>30</v>
      </c>
      <c r="C117" s="4" t="s">
        <v>56</v>
      </c>
    </row>
    <row r="118" spans="2:3" ht="30" x14ac:dyDescent="0.25">
      <c r="B118" s="2" t="s">
        <v>31</v>
      </c>
      <c r="C118" s="4" t="s">
        <v>57</v>
      </c>
    </row>
    <row r="119" spans="2:3" ht="30" x14ac:dyDescent="0.25">
      <c r="B119" s="2" t="s">
        <v>32</v>
      </c>
      <c r="C119" s="4" t="s">
        <v>157</v>
      </c>
    </row>
    <row r="120" spans="2:3" ht="75" x14ac:dyDescent="0.25">
      <c r="B120" s="2" t="s">
        <v>2</v>
      </c>
      <c r="C120" s="4" t="s">
        <v>59</v>
      </c>
    </row>
    <row r="121" spans="2:3" x14ac:dyDescent="0.25">
      <c r="B121" s="2" t="s">
        <v>3</v>
      </c>
      <c r="C121" s="4" t="s">
        <v>60</v>
      </c>
    </row>
    <row r="122" spans="2:3" x14ac:dyDescent="0.25">
      <c r="B122" s="2" t="s">
        <v>34</v>
      </c>
      <c r="C122" s="25" t="s">
        <v>158</v>
      </c>
    </row>
    <row r="123" spans="2:3" x14ac:dyDescent="0.25">
      <c r="B123" s="2" t="s">
        <v>4</v>
      </c>
      <c r="C123" s="259">
        <v>1500</v>
      </c>
    </row>
    <row r="124" spans="2:3" x14ac:dyDescent="0.25">
      <c r="B124" s="2" t="s">
        <v>35</v>
      </c>
      <c r="C124" s="3" t="s">
        <v>49</v>
      </c>
    </row>
    <row r="125" spans="2:3" x14ac:dyDescent="0.25">
      <c r="B125" s="2" t="s">
        <v>37</v>
      </c>
      <c r="C125" s="3" t="s">
        <v>574</v>
      </c>
    </row>
    <row r="126" spans="2:3" x14ac:dyDescent="0.25">
      <c r="B126" s="2" t="s">
        <v>5</v>
      </c>
      <c r="C126" s="3" t="s">
        <v>38</v>
      </c>
    </row>
    <row r="127" spans="2:3" ht="30" x14ac:dyDescent="0.25">
      <c r="B127" s="2" t="s">
        <v>6</v>
      </c>
      <c r="C127" s="3" t="s">
        <v>39</v>
      </c>
    </row>
    <row r="128" spans="2:3" x14ac:dyDescent="0.25">
      <c r="B128" s="2" t="s">
        <v>40</v>
      </c>
      <c r="C128" s="3"/>
    </row>
    <row r="129" spans="2:3" x14ac:dyDescent="0.25">
      <c r="B129" s="2" t="s">
        <v>41</v>
      </c>
      <c r="C129" s="3" t="s">
        <v>42</v>
      </c>
    </row>
    <row r="130" spans="2:3" x14ac:dyDescent="0.25">
      <c r="B130" s="6"/>
      <c r="C130" s="1"/>
    </row>
    <row r="131" spans="2:3" x14ac:dyDescent="0.25">
      <c r="B131" s="6"/>
      <c r="C131" s="1"/>
    </row>
    <row r="132" spans="2:3" ht="21" x14ac:dyDescent="0.25">
      <c r="B132" s="366" t="s">
        <v>603</v>
      </c>
      <c r="C132" s="366"/>
    </row>
    <row r="133" spans="2:3" ht="21" x14ac:dyDescent="0.25">
      <c r="B133" s="248" t="s">
        <v>27</v>
      </c>
      <c r="C133" s="248" t="s">
        <v>0</v>
      </c>
    </row>
    <row r="134" spans="2:3" ht="30" x14ac:dyDescent="0.25">
      <c r="B134" s="2" t="s">
        <v>28</v>
      </c>
      <c r="C134" s="4" t="s">
        <v>604</v>
      </c>
    </row>
    <row r="135" spans="2:3" ht="90" x14ac:dyDescent="0.25">
      <c r="B135" s="2" t="s">
        <v>29</v>
      </c>
      <c r="C135" s="50" t="s">
        <v>605</v>
      </c>
    </row>
    <row r="136" spans="2:3" ht="45.75" thickBot="1" x14ac:dyDescent="0.3">
      <c r="B136" s="2" t="s">
        <v>30</v>
      </c>
      <c r="C136" s="49" t="s">
        <v>606</v>
      </c>
    </row>
    <row r="137" spans="2:3" ht="45" x14ac:dyDescent="0.25">
      <c r="B137" s="2" t="s">
        <v>31</v>
      </c>
      <c r="C137" s="4" t="s">
        <v>607</v>
      </c>
    </row>
    <row r="138" spans="2:3" ht="30" x14ac:dyDescent="0.25">
      <c r="B138" s="2" t="s">
        <v>32</v>
      </c>
      <c r="C138" s="4" t="s">
        <v>188</v>
      </c>
    </row>
    <row r="139" spans="2:3" x14ac:dyDescent="0.25">
      <c r="B139" s="2" t="s">
        <v>2</v>
      </c>
      <c r="C139" s="4" t="s">
        <v>189</v>
      </c>
    </row>
    <row r="140" spans="2:3" ht="30" x14ac:dyDescent="0.25">
      <c r="B140" s="2" t="s">
        <v>3</v>
      </c>
      <c r="C140" s="4" t="s">
        <v>190</v>
      </c>
    </row>
    <row r="141" spans="2:3" x14ac:dyDescent="0.25">
      <c r="B141" s="2" t="s">
        <v>34</v>
      </c>
      <c r="C141" s="25" t="s">
        <v>159</v>
      </c>
    </row>
    <row r="142" spans="2:3" ht="75" x14ac:dyDescent="0.25">
      <c r="B142" s="2" t="s">
        <v>4</v>
      </c>
      <c r="C142" s="278" t="s">
        <v>666</v>
      </c>
    </row>
    <row r="143" spans="2:3" x14ac:dyDescent="0.25">
      <c r="B143" s="2" t="s">
        <v>35</v>
      </c>
      <c r="C143" s="3" t="s">
        <v>71</v>
      </c>
    </row>
    <row r="144" spans="2:3" x14ac:dyDescent="0.25">
      <c r="B144" s="2" t="s">
        <v>37</v>
      </c>
      <c r="C144" s="3" t="s">
        <v>575</v>
      </c>
    </row>
    <row r="145" spans="2:3" x14ac:dyDescent="0.25">
      <c r="B145" s="2" t="s">
        <v>5</v>
      </c>
      <c r="C145" s="3" t="s">
        <v>38</v>
      </c>
    </row>
    <row r="146" spans="2:3" ht="30" x14ac:dyDescent="0.25">
      <c r="B146" s="2" t="s">
        <v>6</v>
      </c>
      <c r="C146" s="3" t="s">
        <v>65</v>
      </c>
    </row>
    <row r="147" spans="2:3" x14ac:dyDescent="0.25">
      <c r="B147" s="2" t="s">
        <v>40</v>
      </c>
      <c r="C147" s="3"/>
    </row>
    <row r="148" spans="2:3" x14ac:dyDescent="0.25">
      <c r="B148" s="2" t="s">
        <v>41</v>
      </c>
      <c r="C148" s="3" t="s">
        <v>42</v>
      </c>
    </row>
    <row r="150" spans="2:3" ht="21" x14ac:dyDescent="0.25">
      <c r="B150" s="365" t="s">
        <v>608</v>
      </c>
      <c r="C150" s="365"/>
    </row>
    <row r="151" spans="2:3" ht="21" x14ac:dyDescent="0.25">
      <c r="B151" s="247" t="s">
        <v>27</v>
      </c>
      <c r="C151" s="247" t="s">
        <v>0</v>
      </c>
    </row>
    <row r="152" spans="2:3" ht="30" x14ac:dyDescent="0.25">
      <c r="B152" s="2" t="s">
        <v>28</v>
      </c>
      <c r="C152" s="7" t="s">
        <v>609</v>
      </c>
    </row>
    <row r="153" spans="2:3" ht="45" x14ac:dyDescent="0.25">
      <c r="B153" s="2" t="s">
        <v>29</v>
      </c>
      <c r="C153" s="7" t="s">
        <v>66</v>
      </c>
    </row>
    <row r="154" spans="2:3" ht="30" x14ac:dyDescent="0.25">
      <c r="B154" s="2" t="s">
        <v>30</v>
      </c>
      <c r="C154" s="7" t="s">
        <v>202</v>
      </c>
    </row>
    <row r="155" spans="2:3" ht="30" x14ac:dyDescent="0.25">
      <c r="B155" s="2" t="s">
        <v>31</v>
      </c>
      <c r="C155" s="7" t="s">
        <v>201</v>
      </c>
    </row>
    <row r="156" spans="2:3" ht="30" x14ac:dyDescent="0.25">
      <c r="B156" s="2" t="s">
        <v>32</v>
      </c>
      <c r="C156" s="4" t="s">
        <v>33</v>
      </c>
    </row>
    <row r="157" spans="2:3" x14ac:dyDescent="0.25">
      <c r="B157" s="2" t="s">
        <v>2</v>
      </c>
      <c r="C157" s="8" t="s">
        <v>67</v>
      </c>
    </row>
    <row r="158" spans="2:3" x14ac:dyDescent="0.25">
      <c r="B158" s="2" t="s">
        <v>3</v>
      </c>
      <c r="C158" s="7"/>
    </row>
    <row r="159" spans="2:3" x14ac:dyDescent="0.25">
      <c r="B159" s="2" t="s">
        <v>34</v>
      </c>
      <c r="C159" s="51" t="s">
        <v>203</v>
      </c>
    </row>
    <row r="160" spans="2:3" x14ac:dyDescent="0.25">
      <c r="B160" s="2" t="s">
        <v>4</v>
      </c>
      <c r="C160" s="22">
        <v>22258</v>
      </c>
    </row>
    <row r="161" spans="2:3" x14ac:dyDescent="0.25">
      <c r="B161" s="2" t="s">
        <v>35</v>
      </c>
      <c r="C161" s="7" t="s">
        <v>36</v>
      </c>
    </row>
    <row r="162" spans="2:3" x14ac:dyDescent="0.25">
      <c r="B162" s="2" t="s">
        <v>37</v>
      </c>
      <c r="C162" s="7" t="s">
        <v>576</v>
      </c>
    </row>
    <row r="163" spans="2:3" x14ac:dyDescent="0.25">
      <c r="B163" s="2" t="s">
        <v>5</v>
      </c>
      <c r="C163" s="7"/>
    </row>
    <row r="164" spans="2:3" ht="30" x14ac:dyDescent="0.25">
      <c r="B164" s="2" t="s">
        <v>6</v>
      </c>
      <c r="C164" s="7" t="s">
        <v>80</v>
      </c>
    </row>
    <row r="165" spans="2:3" x14ac:dyDescent="0.25">
      <c r="B165" s="2" t="s">
        <v>40</v>
      </c>
      <c r="C165" s="7"/>
    </row>
    <row r="166" spans="2:3" x14ac:dyDescent="0.25">
      <c r="B166" s="2" t="s">
        <v>41</v>
      </c>
      <c r="C166" s="7" t="s">
        <v>68</v>
      </c>
    </row>
  </sheetData>
  <mergeCells count="9">
    <mergeCell ref="B113:C113"/>
    <mergeCell ref="B132:C132"/>
    <mergeCell ref="B150:C150"/>
    <mergeCell ref="B3:C3"/>
    <mergeCell ref="B21:C21"/>
    <mergeCell ref="B40:C40"/>
    <mergeCell ref="B58:C58"/>
    <mergeCell ref="B76:C76"/>
    <mergeCell ref="B94:C94"/>
  </mergeCells>
  <pageMargins left="0.7" right="0.7" top="0.75" bottom="0.75" header="0.3" footer="0.3"/>
  <pageSetup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AFDF-BDDF-4165-9B45-A33FAFCC809A}">
  <sheetPr>
    <tabColor rgb="FFFFFF00"/>
  </sheetPr>
  <dimension ref="B1:K73"/>
  <sheetViews>
    <sheetView topLeftCell="A46" zoomScale="80" zoomScaleNormal="80" workbookViewId="0">
      <selection activeCell="B33" sqref="B33"/>
    </sheetView>
  </sheetViews>
  <sheetFormatPr baseColWidth="10" defaultColWidth="11.42578125" defaultRowHeight="15" x14ac:dyDescent="0.25"/>
  <cols>
    <col min="1" max="1" width="1.7109375" style="252" customWidth="1"/>
    <col min="2" max="2" width="27.7109375" style="252" customWidth="1"/>
    <col min="3" max="3" width="33.85546875" style="252" customWidth="1"/>
    <col min="4" max="4" width="27.85546875" style="252" customWidth="1"/>
    <col min="5" max="5" width="17" style="252" customWidth="1"/>
    <col min="6" max="6" width="20.85546875" style="252" customWidth="1"/>
    <col min="7" max="7" width="73.5703125" style="252" customWidth="1"/>
    <col min="8" max="8" width="32.42578125" style="252" customWidth="1"/>
    <col min="9" max="16384" width="11.42578125" style="252"/>
  </cols>
  <sheetData>
    <row r="1" spans="2:11" ht="15.75" thickBot="1" x14ac:dyDescent="0.3"/>
    <row r="2" spans="2:11" ht="23.25" x14ac:dyDescent="0.35">
      <c r="B2" s="369" t="s">
        <v>450</v>
      </c>
      <c r="C2" s="370"/>
      <c r="D2" s="370"/>
      <c r="E2" s="370"/>
      <c r="F2" s="370"/>
      <c r="G2" s="370"/>
      <c r="H2" s="371"/>
    </row>
    <row r="3" spans="2:11" ht="21.75" customHeight="1" thickBot="1" x14ac:dyDescent="0.4">
      <c r="B3" s="91" t="s">
        <v>264</v>
      </c>
      <c r="C3" s="372" t="s">
        <v>538</v>
      </c>
      <c r="D3" s="372"/>
      <c r="E3" s="92"/>
      <c r="F3" s="92"/>
      <c r="G3" s="92"/>
      <c r="H3" s="93"/>
    </row>
    <row r="4" spans="2:11" ht="84.75" customHeight="1" thickBot="1" x14ac:dyDescent="0.3">
      <c r="B4" s="94" t="s">
        <v>266</v>
      </c>
      <c r="C4" s="95" t="s">
        <v>267</v>
      </c>
      <c r="D4" s="95" t="s">
        <v>206</v>
      </c>
      <c r="E4" s="95" t="s">
        <v>207</v>
      </c>
      <c r="F4" s="95" t="s">
        <v>208</v>
      </c>
      <c r="G4" s="95" t="s">
        <v>209</v>
      </c>
      <c r="H4" s="96" t="s">
        <v>210</v>
      </c>
    </row>
    <row r="5" spans="2:11" ht="72.75" customHeight="1" x14ac:dyDescent="0.25">
      <c r="B5" s="249" t="s">
        <v>285</v>
      </c>
      <c r="C5" s="251" t="s">
        <v>286</v>
      </c>
      <c r="D5" s="251" t="s">
        <v>251</v>
      </c>
      <c r="E5" s="251" t="s">
        <v>213</v>
      </c>
      <c r="F5" s="251" t="s">
        <v>251</v>
      </c>
      <c r="G5" s="251" t="s">
        <v>287</v>
      </c>
      <c r="H5" s="97"/>
    </row>
    <row r="6" spans="2:11" ht="30" customHeight="1" x14ac:dyDescent="0.25">
      <c r="B6" s="56" t="s">
        <v>288</v>
      </c>
      <c r="C6" s="55" t="s">
        <v>289</v>
      </c>
      <c r="D6" s="55" t="s">
        <v>251</v>
      </c>
      <c r="E6" s="55" t="s">
        <v>213</v>
      </c>
      <c r="F6" s="251" t="s">
        <v>251</v>
      </c>
      <c r="G6" s="231" t="s">
        <v>290</v>
      </c>
      <c r="H6" s="57"/>
    </row>
    <row r="7" spans="2:11" ht="90" customHeight="1" x14ac:dyDescent="0.25">
      <c r="B7" s="56" t="s">
        <v>291</v>
      </c>
      <c r="C7" s="55" t="s">
        <v>292</v>
      </c>
      <c r="D7" s="55" t="s">
        <v>251</v>
      </c>
      <c r="E7" s="55" t="s">
        <v>213</v>
      </c>
      <c r="F7" s="251" t="s">
        <v>251</v>
      </c>
      <c r="G7" s="232" t="s">
        <v>293</v>
      </c>
      <c r="H7" s="57"/>
    </row>
    <row r="8" spans="2:11" ht="45" x14ac:dyDescent="0.25">
      <c r="B8" s="373" t="s">
        <v>294</v>
      </c>
      <c r="C8" s="376" t="s">
        <v>295</v>
      </c>
      <c r="D8" s="376" t="s">
        <v>251</v>
      </c>
      <c r="E8" s="376" t="s">
        <v>243</v>
      </c>
      <c r="F8" s="376" t="s">
        <v>243</v>
      </c>
      <c r="G8" s="233" t="s">
        <v>296</v>
      </c>
      <c r="H8" s="57"/>
    </row>
    <row r="9" spans="2:11" ht="45" x14ac:dyDescent="0.25">
      <c r="B9" s="374"/>
      <c r="C9" s="377"/>
      <c r="D9" s="377"/>
      <c r="E9" s="377"/>
      <c r="F9" s="377"/>
      <c r="G9" s="233" t="s">
        <v>297</v>
      </c>
      <c r="H9" s="57"/>
    </row>
    <row r="10" spans="2:11" ht="30" x14ac:dyDescent="0.25">
      <c r="B10" s="374"/>
      <c r="C10" s="377"/>
      <c r="D10" s="377"/>
      <c r="E10" s="377"/>
      <c r="F10" s="377"/>
      <c r="G10" s="233" t="s">
        <v>298</v>
      </c>
      <c r="H10" s="57"/>
    </row>
    <row r="11" spans="2:11" x14ac:dyDescent="0.25">
      <c r="B11" s="374"/>
      <c r="C11" s="377"/>
      <c r="D11" s="377"/>
      <c r="E11" s="377"/>
      <c r="F11" s="377"/>
      <c r="G11" s="233" t="s">
        <v>299</v>
      </c>
      <c r="H11" s="57"/>
    </row>
    <row r="12" spans="2:11" x14ac:dyDescent="0.25">
      <c r="B12" s="374"/>
      <c r="C12" s="377"/>
      <c r="D12" s="377"/>
      <c r="E12" s="377"/>
      <c r="F12" s="377"/>
      <c r="G12" s="233" t="s">
        <v>300</v>
      </c>
      <c r="H12" s="57"/>
    </row>
    <row r="13" spans="2:11" x14ac:dyDescent="0.25">
      <c r="B13" s="374"/>
      <c r="C13" s="377"/>
      <c r="D13" s="377"/>
      <c r="E13" s="377"/>
      <c r="F13" s="377"/>
      <c r="G13" s="233" t="s">
        <v>301</v>
      </c>
      <c r="H13" s="57"/>
    </row>
    <row r="14" spans="2:11" ht="30" x14ac:dyDescent="0.25">
      <c r="B14" s="374"/>
      <c r="C14" s="377"/>
      <c r="D14" s="377"/>
      <c r="E14" s="377"/>
      <c r="F14" s="377"/>
      <c r="G14" s="233" t="s">
        <v>302</v>
      </c>
      <c r="H14" s="57"/>
      <c r="K14" s="252">
        <f>SUM(D8:D18)</f>
        <v>0</v>
      </c>
    </row>
    <row r="15" spans="2:11" ht="30" x14ac:dyDescent="0.25">
      <c r="B15" s="374"/>
      <c r="C15" s="377"/>
      <c r="D15" s="377"/>
      <c r="E15" s="377"/>
      <c r="F15" s="377"/>
      <c r="G15" s="233" t="s">
        <v>303</v>
      </c>
      <c r="H15" s="57"/>
    </row>
    <row r="16" spans="2:11" ht="30" x14ac:dyDescent="0.25">
      <c r="B16" s="374"/>
      <c r="C16" s="377"/>
      <c r="D16" s="377"/>
      <c r="E16" s="377"/>
      <c r="F16" s="377"/>
      <c r="G16" s="233" t="s">
        <v>304</v>
      </c>
      <c r="H16" s="57"/>
    </row>
    <row r="17" spans="2:8" ht="30" x14ac:dyDescent="0.25">
      <c r="B17" s="374"/>
      <c r="C17" s="377"/>
      <c r="D17" s="377"/>
      <c r="E17" s="377"/>
      <c r="F17" s="377"/>
      <c r="G17" s="233" t="s">
        <v>305</v>
      </c>
      <c r="H17" s="57"/>
    </row>
    <row r="18" spans="2:8" ht="30" customHeight="1" x14ac:dyDescent="0.25">
      <c r="B18" s="374"/>
      <c r="C18" s="377"/>
      <c r="D18" s="377"/>
      <c r="E18" s="377"/>
      <c r="F18" s="377"/>
      <c r="G18" s="233" t="s">
        <v>306</v>
      </c>
      <c r="H18" s="57"/>
    </row>
    <row r="19" spans="2:8" ht="30" x14ac:dyDescent="0.25">
      <c r="B19" s="374"/>
      <c r="C19" s="377"/>
      <c r="D19" s="377"/>
      <c r="E19" s="377"/>
      <c r="F19" s="377"/>
      <c r="G19" s="233" t="s">
        <v>307</v>
      </c>
      <c r="H19" s="57"/>
    </row>
    <row r="20" spans="2:8" ht="30" x14ac:dyDescent="0.25">
      <c r="B20" s="374"/>
      <c r="C20" s="377"/>
      <c r="D20" s="377"/>
      <c r="E20" s="377"/>
      <c r="F20" s="377"/>
      <c r="G20" s="233" t="s">
        <v>308</v>
      </c>
      <c r="H20" s="57"/>
    </row>
    <row r="21" spans="2:8" ht="30" x14ac:dyDescent="0.25">
      <c r="B21" s="374"/>
      <c r="C21" s="377"/>
      <c r="D21" s="377"/>
      <c r="E21" s="377"/>
      <c r="F21" s="377"/>
      <c r="G21" s="233" t="s">
        <v>309</v>
      </c>
      <c r="H21" s="57"/>
    </row>
    <row r="22" spans="2:8" ht="30" x14ac:dyDescent="0.25">
      <c r="B22" s="374"/>
      <c r="C22" s="377"/>
      <c r="D22" s="377"/>
      <c r="E22" s="377"/>
      <c r="F22" s="377"/>
      <c r="G22" s="233" t="s">
        <v>310</v>
      </c>
      <c r="H22" s="57"/>
    </row>
    <row r="23" spans="2:8" ht="57" customHeight="1" x14ac:dyDescent="0.25">
      <c r="B23" s="374"/>
      <c r="C23" s="377"/>
      <c r="D23" s="377"/>
      <c r="E23" s="377"/>
      <c r="F23" s="377"/>
      <c r="G23" s="233" t="s">
        <v>311</v>
      </c>
      <c r="H23" s="57"/>
    </row>
    <row r="24" spans="2:8" x14ac:dyDescent="0.25">
      <c r="B24" s="374"/>
      <c r="C24" s="377"/>
      <c r="D24" s="377"/>
      <c r="E24" s="377"/>
      <c r="F24" s="377"/>
      <c r="G24" s="233" t="s">
        <v>312</v>
      </c>
      <c r="H24" s="57"/>
    </row>
    <row r="25" spans="2:8" ht="30" x14ac:dyDescent="0.25">
      <c r="B25" s="375"/>
      <c r="C25" s="378"/>
      <c r="D25" s="378"/>
      <c r="E25" s="378"/>
      <c r="F25" s="378"/>
      <c r="G25" s="233" t="s">
        <v>313</v>
      </c>
      <c r="H25" s="57"/>
    </row>
    <row r="26" spans="2:8" x14ac:dyDescent="0.25">
      <c r="B26" s="373" t="s">
        <v>314</v>
      </c>
      <c r="C26" s="376" t="s">
        <v>315</v>
      </c>
      <c r="D26" s="376" t="s">
        <v>251</v>
      </c>
      <c r="E26" s="376" t="s">
        <v>213</v>
      </c>
      <c r="F26" s="376" t="s">
        <v>251</v>
      </c>
      <c r="G26" s="55" t="s">
        <v>539</v>
      </c>
      <c r="H26" s="57"/>
    </row>
    <row r="27" spans="2:8" x14ac:dyDescent="0.25">
      <c r="B27" s="374"/>
      <c r="C27" s="378"/>
      <c r="D27" s="378"/>
      <c r="E27" s="378"/>
      <c r="F27" s="378"/>
      <c r="G27" s="55" t="s">
        <v>316</v>
      </c>
      <c r="H27" s="57"/>
    </row>
    <row r="28" spans="2:8" ht="30" x14ac:dyDescent="0.25">
      <c r="B28" s="374"/>
      <c r="C28" s="250" t="s">
        <v>317</v>
      </c>
      <c r="D28" s="250" t="s">
        <v>251</v>
      </c>
      <c r="E28" s="250" t="s">
        <v>213</v>
      </c>
      <c r="F28" s="250" t="s">
        <v>251</v>
      </c>
      <c r="G28" s="55" t="s">
        <v>540</v>
      </c>
      <c r="H28" s="57"/>
    </row>
    <row r="29" spans="2:8" ht="30" customHeight="1" x14ac:dyDescent="0.25">
      <c r="B29" s="374"/>
      <c r="C29" s="376" t="s">
        <v>318</v>
      </c>
      <c r="D29" s="376" t="s">
        <v>247</v>
      </c>
      <c r="E29" s="376" t="s">
        <v>213</v>
      </c>
      <c r="F29" s="376" t="s">
        <v>247</v>
      </c>
      <c r="G29" s="55" t="s">
        <v>319</v>
      </c>
      <c r="H29" s="57"/>
    </row>
    <row r="30" spans="2:8" x14ac:dyDescent="0.25">
      <c r="B30" s="374"/>
      <c r="C30" s="378"/>
      <c r="D30" s="378"/>
      <c r="E30" s="378"/>
      <c r="F30" s="378"/>
      <c r="G30" s="55" t="s">
        <v>320</v>
      </c>
      <c r="H30" s="57"/>
    </row>
    <row r="31" spans="2:8" ht="30" x14ac:dyDescent="0.25">
      <c r="B31" s="375"/>
      <c r="C31" s="55" t="s">
        <v>321</v>
      </c>
      <c r="D31" s="55" t="s">
        <v>247</v>
      </c>
      <c r="E31" s="55" t="s">
        <v>243</v>
      </c>
      <c r="F31" s="55" t="s">
        <v>243</v>
      </c>
      <c r="G31" s="55" t="s">
        <v>541</v>
      </c>
      <c r="H31" s="57"/>
    </row>
    <row r="32" spans="2:8" ht="225" x14ac:dyDescent="0.25">
      <c r="B32" s="32" t="s">
        <v>211</v>
      </c>
      <c r="C32" s="7" t="s">
        <v>542</v>
      </c>
      <c r="D32" s="55" t="s">
        <v>212</v>
      </c>
      <c r="E32" s="55" t="s">
        <v>213</v>
      </c>
      <c r="F32" s="55" t="s">
        <v>214</v>
      </c>
      <c r="G32" s="7" t="s">
        <v>543</v>
      </c>
      <c r="H32" s="34"/>
    </row>
    <row r="33" spans="2:8" ht="165" x14ac:dyDescent="0.25">
      <c r="B33" s="32" t="s">
        <v>215</v>
      </c>
      <c r="C33" s="7" t="s">
        <v>544</v>
      </c>
      <c r="D33" s="55" t="s">
        <v>212</v>
      </c>
      <c r="E33" s="55" t="s">
        <v>213</v>
      </c>
      <c r="F33" s="55" t="s">
        <v>214</v>
      </c>
      <c r="G33" s="7" t="s">
        <v>545</v>
      </c>
      <c r="H33" s="34"/>
    </row>
    <row r="34" spans="2:8" ht="30" x14ac:dyDescent="0.25">
      <c r="B34" s="32" t="s">
        <v>546</v>
      </c>
      <c r="C34" s="7" t="s">
        <v>216</v>
      </c>
      <c r="D34" s="55" t="s">
        <v>217</v>
      </c>
      <c r="E34" s="55" t="s">
        <v>218</v>
      </c>
      <c r="F34" s="55" t="s">
        <v>214</v>
      </c>
      <c r="G34" s="7" t="s">
        <v>219</v>
      </c>
      <c r="H34" s="34"/>
    </row>
    <row r="35" spans="2:8" ht="45" x14ac:dyDescent="0.25">
      <c r="B35" s="56" t="s">
        <v>322</v>
      </c>
      <c r="C35" s="55" t="s">
        <v>323</v>
      </c>
      <c r="D35" s="55" t="s">
        <v>247</v>
      </c>
      <c r="E35" s="55" t="s">
        <v>213</v>
      </c>
      <c r="F35" s="55" t="s">
        <v>247</v>
      </c>
      <c r="G35" s="55" t="s">
        <v>324</v>
      </c>
      <c r="H35" s="57"/>
    </row>
    <row r="36" spans="2:8" ht="3" customHeight="1" thickBot="1" x14ac:dyDescent="0.3">
      <c r="B36" s="58"/>
      <c r="C36" s="59"/>
      <c r="D36" s="59"/>
      <c r="E36" s="59"/>
      <c r="F36" s="59"/>
      <c r="G36" s="59"/>
      <c r="H36" s="60"/>
    </row>
    <row r="38" spans="2:8" x14ac:dyDescent="0.25">
      <c r="B38" s="61" t="s">
        <v>204</v>
      </c>
      <c r="C38" s="383" t="s">
        <v>220</v>
      </c>
      <c r="D38" s="383"/>
      <c r="E38" s="383"/>
      <c r="F38" s="383"/>
      <c r="G38" s="383"/>
      <c r="H38" s="383"/>
    </row>
    <row r="39" spans="2:8" x14ac:dyDescent="0.25">
      <c r="B39" s="61" t="s">
        <v>221</v>
      </c>
      <c r="C39" s="383" t="s">
        <v>222</v>
      </c>
      <c r="D39" s="383"/>
      <c r="E39" s="383"/>
      <c r="F39" s="383"/>
      <c r="G39" s="383"/>
      <c r="H39" s="383"/>
    </row>
    <row r="40" spans="2:8" x14ac:dyDescent="0.25">
      <c r="B40" s="61" t="s">
        <v>223</v>
      </c>
      <c r="C40" s="383" t="s">
        <v>224</v>
      </c>
      <c r="D40" s="383"/>
      <c r="E40" s="383"/>
      <c r="F40" s="383"/>
      <c r="G40" s="383"/>
      <c r="H40" s="383"/>
    </row>
    <row r="41" spans="2:8" x14ac:dyDescent="0.25">
      <c r="B41" s="61" t="s">
        <v>207</v>
      </c>
      <c r="C41" s="383" t="s">
        <v>278</v>
      </c>
      <c r="D41" s="383"/>
      <c r="E41" s="383"/>
      <c r="F41" s="383"/>
      <c r="G41" s="383"/>
      <c r="H41" s="383"/>
    </row>
    <row r="42" spans="2:8" x14ac:dyDescent="0.25">
      <c r="B42" s="61" t="s">
        <v>279</v>
      </c>
      <c r="C42" s="383" t="s">
        <v>280</v>
      </c>
      <c r="D42" s="383"/>
      <c r="E42" s="383"/>
      <c r="F42" s="383"/>
      <c r="G42" s="383"/>
      <c r="H42" s="383"/>
    </row>
    <row r="43" spans="2:8" x14ac:dyDescent="0.25">
      <c r="B43" s="61" t="s">
        <v>227</v>
      </c>
      <c r="C43" s="383" t="s">
        <v>547</v>
      </c>
      <c r="D43" s="383"/>
      <c r="E43" s="383"/>
      <c r="F43" s="383"/>
      <c r="G43" s="383"/>
      <c r="H43" s="383"/>
    </row>
    <row r="46" spans="2:8" ht="46.5" customHeight="1" thickBot="1" x14ac:dyDescent="0.3">
      <c r="B46" s="379" t="s">
        <v>229</v>
      </c>
      <c r="C46" s="379"/>
      <c r="D46" s="379"/>
      <c r="F46" s="380" t="s">
        <v>230</v>
      </c>
      <c r="G46" s="380"/>
      <c r="H46" s="380"/>
    </row>
    <row r="47" spans="2:8" ht="15.75" thickBot="1" x14ac:dyDescent="0.3">
      <c r="B47" s="100" t="s">
        <v>231</v>
      </c>
      <c r="C47" s="101" t="s">
        <v>232</v>
      </c>
      <c r="D47" s="102" t="s">
        <v>233</v>
      </c>
      <c r="F47" s="103" t="s">
        <v>231</v>
      </c>
      <c r="G47" s="104" t="s">
        <v>232</v>
      </c>
      <c r="H47" s="105" t="s">
        <v>233</v>
      </c>
    </row>
    <row r="48" spans="2:8" ht="51" customHeight="1" x14ac:dyDescent="0.25">
      <c r="B48" s="106">
        <v>1</v>
      </c>
      <c r="C48" s="107" t="s">
        <v>234</v>
      </c>
      <c r="D48" s="108" t="s">
        <v>235</v>
      </c>
      <c r="F48" s="109">
        <v>1</v>
      </c>
      <c r="G48" s="110" t="s">
        <v>236</v>
      </c>
      <c r="H48" s="111" t="s">
        <v>237</v>
      </c>
    </row>
    <row r="49" spans="2:8" ht="44.25" customHeight="1" x14ac:dyDescent="0.25">
      <c r="B49" s="112">
        <v>3</v>
      </c>
      <c r="C49" s="67" t="s">
        <v>238</v>
      </c>
      <c r="D49" s="113" t="s">
        <v>239</v>
      </c>
      <c r="F49" s="114">
        <v>2</v>
      </c>
      <c r="G49" s="115" t="s">
        <v>240</v>
      </c>
      <c r="H49" s="116" t="s">
        <v>241</v>
      </c>
    </row>
    <row r="50" spans="2:8" ht="46.5" customHeight="1" x14ac:dyDescent="0.25">
      <c r="B50" s="112">
        <v>5</v>
      </c>
      <c r="C50" s="67" t="s">
        <v>213</v>
      </c>
      <c r="D50" s="113" t="s">
        <v>242</v>
      </c>
      <c r="F50" s="114">
        <v>3</v>
      </c>
      <c r="G50" s="115" t="s">
        <v>243</v>
      </c>
      <c r="H50" s="116" t="s">
        <v>244</v>
      </c>
    </row>
    <row r="51" spans="2:8" ht="45.75" customHeight="1" x14ac:dyDescent="0.25">
      <c r="B51" s="112">
        <v>7</v>
      </c>
      <c r="C51" s="67" t="s">
        <v>245</v>
      </c>
      <c r="D51" s="113" t="s">
        <v>246</v>
      </c>
      <c r="F51" s="114">
        <v>4</v>
      </c>
      <c r="G51" s="115" t="s">
        <v>247</v>
      </c>
      <c r="H51" s="116" t="s">
        <v>248</v>
      </c>
    </row>
    <row r="52" spans="2:8" ht="36.75" thickBot="1" x14ac:dyDescent="0.3">
      <c r="B52" s="117">
        <v>9</v>
      </c>
      <c r="C52" s="118" t="s">
        <v>249</v>
      </c>
      <c r="D52" s="119" t="s">
        <v>250</v>
      </c>
      <c r="F52" s="120">
        <v>5</v>
      </c>
      <c r="G52" s="121" t="s">
        <v>251</v>
      </c>
      <c r="H52" s="122" t="s">
        <v>252</v>
      </c>
    </row>
    <row r="53" spans="2:8" ht="16.5" thickBot="1" x14ac:dyDescent="0.3">
      <c r="B53" s="71"/>
    </row>
    <row r="54" spans="2:8" ht="39" customHeight="1" x14ac:dyDescent="0.25">
      <c r="B54" s="123" t="s">
        <v>253</v>
      </c>
      <c r="C54" s="124"/>
      <c r="D54" s="124"/>
      <c r="E54" s="124"/>
      <c r="F54" s="124"/>
      <c r="G54" s="124"/>
      <c r="H54" s="125"/>
    </row>
    <row r="55" spans="2:8" x14ac:dyDescent="0.25">
      <c r="B55" s="381" t="s">
        <v>223</v>
      </c>
      <c r="C55" s="126"/>
      <c r="D55" s="127" t="s">
        <v>254</v>
      </c>
      <c r="E55" s="128" t="s">
        <v>255</v>
      </c>
      <c r="F55" s="128" t="s">
        <v>256</v>
      </c>
      <c r="G55" s="128" t="s">
        <v>257</v>
      </c>
      <c r="H55" s="129" t="s">
        <v>258</v>
      </c>
    </row>
    <row r="56" spans="2:8" x14ac:dyDescent="0.25">
      <c r="B56" s="381"/>
      <c r="C56" s="126"/>
      <c r="D56" s="130">
        <v>1</v>
      </c>
      <c r="E56" s="130">
        <v>2</v>
      </c>
      <c r="F56" s="130">
        <v>3</v>
      </c>
      <c r="G56" s="130">
        <v>4</v>
      </c>
      <c r="H56" s="131">
        <v>5</v>
      </c>
    </row>
    <row r="57" spans="2:8" x14ac:dyDescent="0.25">
      <c r="B57" s="382" t="s">
        <v>207</v>
      </c>
      <c r="C57" s="126"/>
      <c r="D57" s="132"/>
      <c r="E57" s="132"/>
      <c r="F57" s="132"/>
      <c r="G57" s="132"/>
      <c r="H57" s="133"/>
    </row>
    <row r="58" spans="2:8" x14ac:dyDescent="0.25">
      <c r="B58" s="382"/>
      <c r="C58" s="126"/>
      <c r="D58" s="132"/>
      <c r="E58" s="132"/>
      <c r="F58" s="132"/>
      <c r="G58" s="132"/>
      <c r="H58" s="133"/>
    </row>
    <row r="59" spans="2:8" x14ac:dyDescent="0.25">
      <c r="B59" s="134">
        <v>9</v>
      </c>
      <c r="C59" s="135" t="s">
        <v>259</v>
      </c>
      <c r="D59" s="136">
        <v>9</v>
      </c>
      <c r="E59" s="136">
        <v>18</v>
      </c>
      <c r="F59" s="137">
        <v>27</v>
      </c>
      <c r="G59" s="137">
        <v>36</v>
      </c>
      <c r="H59" s="138">
        <v>45</v>
      </c>
    </row>
    <row r="60" spans="2:8" x14ac:dyDescent="0.25">
      <c r="B60" s="134">
        <v>7</v>
      </c>
      <c r="C60" s="135" t="s">
        <v>260</v>
      </c>
      <c r="D60" s="139">
        <v>7</v>
      </c>
      <c r="E60" s="136">
        <v>14</v>
      </c>
      <c r="F60" s="137">
        <v>21</v>
      </c>
      <c r="G60" s="137">
        <v>28</v>
      </c>
      <c r="H60" s="138">
        <v>35</v>
      </c>
    </row>
    <row r="61" spans="2:8" x14ac:dyDescent="0.25">
      <c r="B61" s="134">
        <v>5</v>
      </c>
      <c r="C61" s="135" t="s">
        <v>261</v>
      </c>
      <c r="D61" s="139">
        <v>5</v>
      </c>
      <c r="E61" s="136">
        <v>10</v>
      </c>
      <c r="F61" s="136">
        <v>15</v>
      </c>
      <c r="G61" s="137">
        <v>20</v>
      </c>
      <c r="H61" s="138">
        <v>25</v>
      </c>
    </row>
    <row r="62" spans="2:8" x14ac:dyDescent="0.25">
      <c r="B62" s="134">
        <v>3</v>
      </c>
      <c r="C62" s="135" t="s">
        <v>262</v>
      </c>
      <c r="D62" s="139">
        <v>3</v>
      </c>
      <c r="E62" s="139">
        <v>6</v>
      </c>
      <c r="F62" s="136">
        <v>9</v>
      </c>
      <c r="G62" s="136">
        <v>12</v>
      </c>
      <c r="H62" s="140">
        <v>15</v>
      </c>
    </row>
    <row r="63" spans="2:8" ht="15.75" customHeight="1" thickBot="1" x14ac:dyDescent="0.3">
      <c r="B63" s="141">
        <v>1</v>
      </c>
      <c r="C63" s="142" t="s">
        <v>263</v>
      </c>
      <c r="D63" s="143">
        <v>1</v>
      </c>
      <c r="E63" s="143">
        <v>2</v>
      </c>
      <c r="F63" s="143">
        <v>3</v>
      </c>
      <c r="G63" s="143">
        <v>4</v>
      </c>
      <c r="H63" s="144">
        <v>5</v>
      </c>
    </row>
    <row r="73" spans="2:2" ht="15.75" x14ac:dyDescent="0.25">
      <c r="B73" s="71"/>
    </row>
  </sheetData>
  <mergeCells count="26">
    <mergeCell ref="B46:D46"/>
    <mergeCell ref="F46:H46"/>
    <mergeCell ref="B55:B56"/>
    <mergeCell ref="B57:B58"/>
    <mergeCell ref="C38:H38"/>
    <mergeCell ref="C39:H39"/>
    <mergeCell ref="C40:H40"/>
    <mergeCell ref="C41:H41"/>
    <mergeCell ref="C42:H42"/>
    <mergeCell ref="C43:H43"/>
    <mergeCell ref="B26:B31"/>
    <mergeCell ref="C26:C27"/>
    <mergeCell ref="D26:D27"/>
    <mergeCell ref="E26:E27"/>
    <mergeCell ref="F26:F27"/>
    <mergeCell ref="C29:C30"/>
    <mergeCell ref="D29:D30"/>
    <mergeCell ref="E29:E30"/>
    <mergeCell ref="F29:F30"/>
    <mergeCell ref="B2:H2"/>
    <mergeCell ref="C3:D3"/>
    <mergeCell ref="B8:B25"/>
    <mergeCell ref="C8:C25"/>
    <mergeCell ref="D8:D25"/>
    <mergeCell ref="E8:E25"/>
    <mergeCell ref="F8:F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1F42-9653-4690-B3D4-20A09822C65A}">
  <sheetPr>
    <tabColor rgb="FFFFFF00"/>
  </sheetPr>
  <dimension ref="B1:H50"/>
  <sheetViews>
    <sheetView topLeftCell="A31" zoomScaleNormal="100" workbookViewId="0">
      <selection activeCell="B2" sqref="B2:H2"/>
    </sheetView>
  </sheetViews>
  <sheetFormatPr baseColWidth="10" defaultColWidth="11.42578125" defaultRowHeight="15" x14ac:dyDescent="0.25"/>
  <cols>
    <col min="1" max="1" width="11.42578125" style="252"/>
    <col min="2" max="4" width="22" style="252" customWidth="1"/>
    <col min="5" max="5" width="21.28515625" style="252" customWidth="1"/>
    <col min="6" max="6" width="20.85546875" style="252" customWidth="1"/>
    <col min="7" max="7" width="27.5703125" style="252" customWidth="1"/>
    <col min="8" max="8" width="35.28515625" style="252" customWidth="1"/>
    <col min="9" max="16384" width="11.42578125" style="252"/>
  </cols>
  <sheetData>
    <row r="1" spans="2:8" ht="15.75" thickBot="1" x14ac:dyDescent="0.3"/>
    <row r="2" spans="2:8" ht="23.25" x14ac:dyDescent="0.35">
      <c r="B2" s="369" t="s">
        <v>450</v>
      </c>
      <c r="C2" s="370"/>
      <c r="D2" s="370"/>
      <c r="E2" s="370"/>
      <c r="F2" s="370"/>
      <c r="G2" s="370"/>
      <c r="H2" s="371"/>
    </row>
    <row r="3" spans="2:8" ht="21.75" customHeight="1" x14ac:dyDescent="0.25">
      <c r="B3" s="386" t="s">
        <v>325</v>
      </c>
      <c r="C3" s="387"/>
      <c r="D3" s="387"/>
      <c r="E3" s="387"/>
      <c r="F3" s="387"/>
      <c r="G3" s="387"/>
      <c r="H3" s="388"/>
    </row>
    <row r="4" spans="2:8" ht="30" x14ac:dyDescent="0.25">
      <c r="B4" s="52" t="s">
        <v>204</v>
      </c>
      <c r="C4" s="53" t="s">
        <v>205</v>
      </c>
      <c r="D4" s="53" t="s">
        <v>206</v>
      </c>
      <c r="E4" s="53" t="s">
        <v>207</v>
      </c>
      <c r="F4" s="53" t="s">
        <v>208</v>
      </c>
      <c r="G4" s="53" t="s">
        <v>209</v>
      </c>
      <c r="H4" s="54" t="s">
        <v>210</v>
      </c>
    </row>
    <row r="5" spans="2:8" ht="240" x14ac:dyDescent="0.25">
      <c r="B5" s="373" t="s">
        <v>326</v>
      </c>
      <c r="C5" s="55" t="s">
        <v>327</v>
      </c>
      <c r="D5" s="55" t="s">
        <v>247</v>
      </c>
      <c r="E5" s="55" t="s">
        <v>213</v>
      </c>
      <c r="F5" s="55" t="s">
        <v>328</v>
      </c>
      <c r="G5" s="55" t="s">
        <v>329</v>
      </c>
      <c r="H5" s="57"/>
    </row>
    <row r="6" spans="2:8" ht="150" x14ac:dyDescent="0.25">
      <c r="B6" s="374"/>
      <c r="C6" s="55" t="s">
        <v>330</v>
      </c>
      <c r="D6" s="55" t="s">
        <v>243</v>
      </c>
      <c r="E6" s="55" t="s">
        <v>238</v>
      </c>
      <c r="F6" s="55" t="s">
        <v>331</v>
      </c>
      <c r="G6" s="55" t="s">
        <v>332</v>
      </c>
      <c r="H6" s="57"/>
    </row>
    <row r="7" spans="2:8" ht="90" x14ac:dyDescent="0.25">
      <c r="B7" s="374"/>
      <c r="C7" s="55" t="s">
        <v>333</v>
      </c>
      <c r="D7" s="55" t="s">
        <v>240</v>
      </c>
      <c r="E7" s="55" t="s">
        <v>238</v>
      </c>
      <c r="F7" s="55" t="s">
        <v>331</v>
      </c>
      <c r="G7" s="55" t="s">
        <v>303</v>
      </c>
      <c r="H7" s="57"/>
    </row>
    <row r="8" spans="2:8" ht="120" x14ac:dyDescent="0.25">
      <c r="B8" s="374"/>
      <c r="C8" s="55" t="s">
        <v>334</v>
      </c>
      <c r="D8" s="55" t="s">
        <v>243</v>
      </c>
      <c r="E8" s="55" t="s">
        <v>213</v>
      </c>
      <c r="F8" s="55" t="s">
        <v>328</v>
      </c>
      <c r="G8" s="55" t="s">
        <v>335</v>
      </c>
      <c r="H8" s="57"/>
    </row>
    <row r="9" spans="2:8" ht="90" x14ac:dyDescent="0.25">
      <c r="B9" s="374"/>
      <c r="C9" s="55" t="s">
        <v>336</v>
      </c>
      <c r="D9" s="55" t="s">
        <v>247</v>
      </c>
      <c r="E9" s="55" t="s">
        <v>238</v>
      </c>
      <c r="F9" s="55" t="s">
        <v>331</v>
      </c>
      <c r="G9" s="55" t="s">
        <v>303</v>
      </c>
      <c r="H9" s="57"/>
    </row>
    <row r="10" spans="2:8" ht="120" x14ac:dyDescent="0.25">
      <c r="B10" s="375"/>
      <c r="C10" s="55" t="s">
        <v>337</v>
      </c>
      <c r="D10" s="55" t="s">
        <v>243</v>
      </c>
      <c r="E10" s="55" t="s">
        <v>238</v>
      </c>
      <c r="F10" s="55" t="s">
        <v>331</v>
      </c>
      <c r="G10" s="55" t="s">
        <v>338</v>
      </c>
      <c r="H10" s="57"/>
    </row>
    <row r="11" spans="2:8" ht="135" x14ac:dyDescent="0.25">
      <c r="B11" s="56"/>
      <c r="C11" s="55" t="s">
        <v>339</v>
      </c>
      <c r="D11" s="55" t="s">
        <v>240</v>
      </c>
      <c r="E11" s="55" t="s">
        <v>238</v>
      </c>
      <c r="F11" s="55" t="s">
        <v>331</v>
      </c>
      <c r="G11" s="55" t="s">
        <v>340</v>
      </c>
      <c r="H11" s="57"/>
    </row>
    <row r="12" spans="2:8" x14ac:dyDescent="0.25">
      <c r="B12" s="56"/>
      <c r="C12" s="55"/>
      <c r="D12" s="55"/>
      <c r="E12" s="55"/>
      <c r="F12" s="55"/>
      <c r="G12" s="55"/>
      <c r="H12" s="57"/>
    </row>
    <row r="13" spans="2:8" ht="15.75" thickBot="1" x14ac:dyDescent="0.3">
      <c r="B13" s="58"/>
      <c r="C13" s="59"/>
      <c r="D13" s="59"/>
      <c r="E13" s="59"/>
      <c r="F13" s="59"/>
      <c r="G13" s="59"/>
      <c r="H13" s="60"/>
    </row>
    <row r="15" spans="2:8" x14ac:dyDescent="0.25">
      <c r="B15" s="61" t="s">
        <v>204</v>
      </c>
      <c r="C15" s="252" t="s">
        <v>220</v>
      </c>
    </row>
    <row r="16" spans="2:8" x14ac:dyDescent="0.25">
      <c r="B16" s="61" t="s">
        <v>221</v>
      </c>
      <c r="C16" s="252" t="s">
        <v>222</v>
      </c>
    </row>
    <row r="17" spans="2:8" x14ac:dyDescent="0.25">
      <c r="B17" s="61" t="s">
        <v>223</v>
      </c>
      <c r="C17" s="252" t="s">
        <v>224</v>
      </c>
    </row>
    <row r="18" spans="2:8" x14ac:dyDescent="0.25">
      <c r="B18" s="61" t="s">
        <v>207</v>
      </c>
      <c r="C18" s="252" t="s">
        <v>225</v>
      </c>
    </row>
    <row r="19" spans="2:8" x14ac:dyDescent="0.25">
      <c r="B19" s="61" t="s">
        <v>226</v>
      </c>
    </row>
    <row r="20" spans="2:8" x14ac:dyDescent="0.25">
      <c r="B20" s="61" t="s">
        <v>227</v>
      </c>
      <c r="C20" s="252" t="s">
        <v>228</v>
      </c>
    </row>
    <row r="23" spans="2:8" ht="46.5" customHeight="1" thickBot="1" x14ac:dyDescent="0.3">
      <c r="B23" s="389" t="s">
        <v>229</v>
      </c>
      <c r="C23" s="389"/>
      <c r="D23" s="389"/>
      <c r="F23" s="390" t="s">
        <v>230</v>
      </c>
      <c r="G23" s="390"/>
      <c r="H23" s="390"/>
    </row>
    <row r="24" spans="2:8" ht="15.75" thickBot="1" x14ac:dyDescent="0.3">
      <c r="B24" s="62" t="s">
        <v>231</v>
      </c>
      <c r="C24" s="62" t="s">
        <v>232</v>
      </c>
      <c r="D24" s="63" t="s">
        <v>233</v>
      </c>
      <c r="F24" s="64" t="s">
        <v>231</v>
      </c>
      <c r="G24" s="64" t="s">
        <v>232</v>
      </c>
      <c r="H24" s="65" t="s">
        <v>233</v>
      </c>
    </row>
    <row r="25" spans="2:8" ht="51" customHeight="1" thickBot="1" x14ac:dyDescent="0.3">
      <c r="B25" s="66">
        <v>1</v>
      </c>
      <c r="C25" s="67" t="s">
        <v>234</v>
      </c>
      <c r="D25" s="67" t="s">
        <v>235</v>
      </c>
      <c r="F25" s="68">
        <v>1</v>
      </c>
      <c r="G25" s="69" t="s">
        <v>236</v>
      </c>
      <c r="H25" s="70" t="s">
        <v>237</v>
      </c>
    </row>
    <row r="26" spans="2:8" ht="44.25" customHeight="1" thickBot="1" x14ac:dyDescent="0.3">
      <c r="B26" s="66">
        <v>3</v>
      </c>
      <c r="C26" s="67" t="s">
        <v>238</v>
      </c>
      <c r="D26" s="67" t="s">
        <v>239</v>
      </c>
      <c r="F26" s="68">
        <v>2</v>
      </c>
      <c r="G26" s="69" t="s">
        <v>240</v>
      </c>
      <c r="H26" s="70" t="s">
        <v>241</v>
      </c>
    </row>
    <row r="27" spans="2:8" ht="46.5" customHeight="1" thickBot="1" x14ac:dyDescent="0.3">
      <c r="B27" s="66">
        <v>5</v>
      </c>
      <c r="C27" s="67" t="s">
        <v>213</v>
      </c>
      <c r="D27" s="67" t="s">
        <v>242</v>
      </c>
      <c r="F27" s="68">
        <v>3</v>
      </c>
      <c r="G27" s="69" t="s">
        <v>243</v>
      </c>
      <c r="H27" s="70" t="s">
        <v>244</v>
      </c>
    </row>
    <row r="28" spans="2:8" ht="45.75" customHeight="1" thickBot="1" x14ac:dyDescent="0.3">
      <c r="B28" s="66">
        <v>7</v>
      </c>
      <c r="C28" s="67" t="s">
        <v>245</v>
      </c>
      <c r="D28" s="67" t="s">
        <v>246</v>
      </c>
      <c r="F28" s="68">
        <v>4</v>
      </c>
      <c r="G28" s="69" t="s">
        <v>247</v>
      </c>
      <c r="H28" s="70" t="s">
        <v>248</v>
      </c>
    </row>
    <row r="29" spans="2:8" ht="36.75" thickBot="1" x14ac:dyDescent="0.3">
      <c r="B29" s="66">
        <v>9</v>
      </c>
      <c r="C29" s="67" t="s">
        <v>249</v>
      </c>
      <c r="D29" s="67" t="s">
        <v>250</v>
      </c>
      <c r="F29" s="68">
        <v>5</v>
      </c>
      <c r="G29" s="69" t="s">
        <v>251</v>
      </c>
      <c r="H29" s="70" t="s">
        <v>252</v>
      </c>
    </row>
    <row r="30" spans="2:8" ht="16.5" thickBot="1" x14ac:dyDescent="0.3">
      <c r="B30" s="71"/>
    </row>
    <row r="31" spans="2:8" ht="39" customHeight="1" thickBot="1" x14ac:dyDescent="0.3">
      <c r="B31" s="72" t="s">
        <v>253</v>
      </c>
      <c r="C31" s="73"/>
      <c r="D31" s="73"/>
      <c r="E31" s="73"/>
      <c r="F31" s="73"/>
      <c r="G31" s="73"/>
      <c r="H31" s="74"/>
    </row>
    <row r="32" spans="2:8" ht="15.75" thickBot="1" x14ac:dyDescent="0.3">
      <c r="B32" s="391" t="s">
        <v>223</v>
      </c>
      <c r="C32" s="75"/>
      <c r="D32" s="76" t="s">
        <v>254</v>
      </c>
      <c r="E32" s="77" t="s">
        <v>255</v>
      </c>
      <c r="F32" s="77" t="s">
        <v>256</v>
      </c>
      <c r="G32" s="77" t="s">
        <v>257</v>
      </c>
      <c r="H32" s="77" t="s">
        <v>258</v>
      </c>
    </row>
    <row r="33" spans="2:8" ht="15.75" thickBot="1" x14ac:dyDescent="0.3">
      <c r="B33" s="392"/>
      <c r="C33" s="78"/>
      <c r="D33" s="79">
        <v>1</v>
      </c>
      <c r="E33" s="79">
        <v>2</v>
      </c>
      <c r="F33" s="79">
        <v>3</v>
      </c>
      <c r="G33" s="79">
        <v>4</v>
      </c>
      <c r="H33" s="79">
        <v>5</v>
      </c>
    </row>
    <row r="34" spans="2:8" x14ac:dyDescent="0.25">
      <c r="B34" s="384" t="s">
        <v>207</v>
      </c>
      <c r="C34" s="80"/>
      <c r="D34" s="81"/>
      <c r="E34" s="81"/>
      <c r="F34" s="81"/>
      <c r="G34" s="81"/>
      <c r="H34" s="81"/>
    </row>
    <row r="35" spans="2:8" ht="15.75" thickBot="1" x14ac:dyDescent="0.3">
      <c r="B35" s="385"/>
      <c r="C35" s="80"/>
      <c r="D35" s="81"/>
      <c r="E35" s="81"/>
      <c r="F35" s="81"/>
      <c r="G35" s="81"/>
      <c r="H35" s="81"/>
    </row>
    <row r="36" spans="2:8" ht="15.75" thickBot="1" x14ac:dyDescent="0.3">
      <c r="B36" s="82">
        <v>9</v>
      </c>
      <c r="C36" s="83" t="s">
        <v>259</v>
      </c>
      <c r="D36" s="84">
        <v>9</v>
      </c>
      <c r="E36" s="84">
        <v>18</v>
      </c>
      <c r="F36" s="85">
        <v>27</v>
      </c>
      <c r="G36" s="85">
        <v>36</v>
      </c>
      <c r="H36" s="85">
        <v>45</v>
      </c>
    </row>
    <row r="37" spans="2:8" ht="15.75" thickBot="1" x14ac:dyDescent="0.3">
      <c r="B37" s="86">
        <v>7</v>
      </c>
      <c r="C37" s="87" t="s">
        <v>260</v>
      </c>
      <c r="D37" s="88">
        <v>7</v>
      </c>
      <c r="E37" s="89">
        <v>14</v>
      </c>
      <c r="F37" s="90">
        <v>21</v>
      </c>
      <c r="G37" s="90">
        <v>28</v>
      </c>
      <c r="H37" s="90">
        <v>35</v>
      </c>
    </row>
    <row r="38" spans="2:8" ht="15.75" thickBot="1" x14ac:dyDescent="0.3">
      <c r="B38" s="86">
        <v>5</v>
      </c>
      <c r="C38" s="87" t="s">
        <v>261</v>
      </c>
      <c r="D38" s="88">
        <v>5</v>
      </c>
      <c r="E38" s="89">
        <v>10</v>
      </c>
      <c r="F38" s="89">
        <v>15</v>
      </c>
      <c r="G38" s="90">
        <v>20</v>
      </c>
      <c r="H38" s="90">
        <v>25</v>
      </c>
    </row>
    <row r="39" spans="2:8" ht="15.75" thickBot="1" x14ac:dyDescent="0.3">
      <c r="B39" s="86">
        <v>3</v>
      </c>
      <c r="C39" s="87" t="s">
        <v>262</v>
      </c>
      <c r="D39" s="88">
        <v>3</v>
      </c>
      <c r="E39" s="88">
        <v>6</v>
      </c>
      <c r="F39" s="89">
        <v>9</v>
      </c>
      <c r="G39" s="89">
        <v>12</v>
      </c>
      <c r="H39" s="89">
        <v>15</v>
      </c>
    </row>
    <row r="40" spans="2:8" ht="15.75" customHeight="1" thickBot="1" x14ac:dyDescent="0.3">
      <c r="B40" s="86">
        <v>1</v>
      </c>
      <c r="C40" s="87" t="s">
        <v>263</v>
      </c>
      <c r="D40" s="88">
        <v>1</v>
      </c>
      <c r="E40" s="88">
        <v>2</v>
      </c>
      <c r="F40" s="88">
        <v>3</v>
      </c>
      <c r="G40" s="88">
        <v>4</v>
      </c>
      <c r="H40" s="88">
        <v>5</v>
      </c>
    </row>
    <row r="50" spans="2:2" ht="15.75" x14ac:dyDescent="0.25">
      <c r="B50" s="71"/>
    </row>
  </sheetData>
  <mergeCells count="7">
    <mergeCell ref="B34:B35"/>
    <mergeCell ref="B2:H2"/>
    <mergeCell ref="B3:H3"/>
    <mergeCell ref="B5:B10"/>
    <mergeCell ref="B23:D23"/>
    <mergeCell ref="F23:H23"/>
    <mergeCell ref="B32:B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8109D-79DE-4ECA-85D9-AF6947937CE6}">
  <sheetPr>
    <tabColor theme="5" tint="0.79998168889431442"/>
    <pageSetUpPr fitToPage="1"/>
  </sheetPr>
  <dimension ref="B1:C144"/>
  <sheetViews>
    <sheetView topLeftCell="A124" zoomScaleNormal="100" workbookViewId="0">
      <selection activeCell="C138" sqref="C138"/>
    </sheetView>
  </sheetViews>
  <sheetFormatPr baseColWidth="10" defaultColWidth="11.42578125" defaultRowHeight="15" x14ac:dyDescent="0.25"/>
  <cols>
    <col min="1" max="1" width="11.42578125" style="208"/>
    <col min="2" max="2" width="21.85546875" style="208" customWidth="1"/>
    <col min="3" max="3" width="93.85546875" style="208" customWidth="1"/>
    <col min="4" max="16384" width="11.42578125" style="208"/>
  </cols>
  <sheetData>
    <row r="1" spans="2:3" ht="18.75" x14ac:dyDescent="0.25">
      <c r="B1" s="394" t="s">
        <v>69</v>
      </c>
      <c r="C1" s="394"/>
    </row>
    <row r="2" spans="2:3" ht="21" x14ac:dyDescent="0.25">
      <c r="B2" s="393" t="s">
        <v>164</v>
      </c>
      <c r="C2" s="393"/>
    </row>
    <row r="3" spans="2:3" ht="21" x14ac:dyDescent="0.25">
      <c r="B3" s="183" t="s">
        <v>27</v>
      </c>
      <c r="C3" s="183" t="s">
        <v>0</v>
      </c>
    </row>
    <row r="4" spans="2:3" x14ac:dyDescent="0.25">
      <c r="B4" s="209" t="s">
        <v>28</v>
      </c>
      <c r="C4" s="209" t="s">
        <v>165</v>
      </c>
    </row>
    <row r="5" spans="2:3" ht="30" x14ac:dyDescent="0.25">
      <c r="B5" s="209" t="s">
        <v>29</v>
      </c>
      <c r="C5" s="209" t="s">
        <v>76</v>
      </c>
    </row>
    <row r="6" spans="2:3" x14ac:dyDescent="0.25">
      <c r="B6" s="209" t="s">
        <v>30</v>
      </c>
      <c r="C6" s="209" t="s">
        <v>166</v>
      </c>
    </row>
    <row r="7" spans="2:3" ht="30" x14ac:dyDescent="0.25">
      <c r="B7" s="209" t="s">
        <v>31</v>
      </c>
      <c r="C7" s="209" t="s">
        <v>167</v>
      </c>
    </row>
    <row r="8" spans="2:3" ht="30" x14ac:dyDescent="0.25">
      <c r="B8" s="209" t="s">
        <v>32</v>
      </c>
      <c r="C8" s="209" t="s">
        <v>58</v>
      </c>
    </row>
    <row r="9" spans="2:3" ht="45" x14ac:dyDescent="0.25">
      <c r="B9" s="209" t="s">
        <v>2</v>
      </c>
      <c r="C9" s="209" t="s">
        <v>168</v>
      </c>
    </row>
    <row r="10" spans="2:3" x14ac:dyDescent="0.25">
      <c r="B10" s="209" t="s">
        <v>3</v>
      </c>
      <c r="C10" s="209" t="s">
        <v>169</v>
      </c>
    </row>
    <row r="11" spans="2:3" x14ac:dyDescent="0.25">
      <c r="B11" s="209" t="s">
        <v>34</v>
      </c>
      <c r="C11" s="210">
        <v>0.95</v>
      </c>
    </row>
    <row r="12" spans="2:3" x14ac:dyDescent="0.25">
      <c r="B12" s="209" t="s">
        <v>4</v>
      </c>
      <c r="C12" s="209" t="s">
        <v>170</v>
      </c>
    </row>
    <row r="13" spans="2:3" x14ac:dyDescent="0.25">
      <c r="B13" s="209" t="s">
        <v>35</v>
      </c>
      <c r="C13" s="209" t="s">
        <v>71</v>
      </c>
    </row>
    <row r="14" spans="2:3" x14ac:dyDescent="0.25">
      <c r="B14" s="209" t="s">
        <v>37</v>
      </c>
      <c r="C14" s="209" t="s">
        <v>473</v>
      </c>
    </row>
    <row r="15" spans="2:3" ht="45" x14ac:dyDescent="0.25">
      <c r="B15" s="209" t="s">
        <v>5</v>
      </c>
      <c r="C15" s="4" t="s">
        <v>171</v>
      </c>
    </row>
    <row r="16" spans="2:3" ht="30" x14ac:dyDescent="0.25">
      <c r="B16" s="209" t="s">
        <v>6</v>
      </c>
      <c r="C16" s="209" t="s">
        <v>39</v>
      </c>
    </row>
    <row r="17" spans="2:3" ht="30" x14ac:dyDescent="0.25">
      <c r="B17" s="209" t="s">
        <v>40</v>
      </c>
      <c r="C17" s="209" t="s">
        <v>79</v>
      </c>
    </row>
    <row r="18" spans="2:3" x14ac:dyDescent="0.25">
      <c r="B18" s="209" t="s">
        <v>41</v>
      </c>
      <c r="C18" s="209" t="s">
        <v>629</v>
      </c>
    </row>
    <row r="20" spans="2:3" ht="21" x14ac:dyDescent="0.25">
      <c r="B20" s="393" t="s">
        <v>72</v>
      </c>
      <c r="C20" s="393"/>
    </row>
    <row r="21" spans="2:3" ht="21" x14ac:dyDescent="0.25">
      <c r="B21" s="183" t="s">
        <v>27</v>
      </c>
      <c r="C21" s="183" t="s">
        <v>0</v>
      </c>
    </row>
    <row r="22" spans="2:3" x14ac:dyDescent="0.25">
      <c r="B22" s="209" t="s">
        <v>28</v>
      </c>
      <c r="C22" s="209" t="s">
        <v>172</v>
      </c>
    </row>
    <row r="23" spans="2:3" x14ac:dyDescent="0.25">
      <c r="B23" s="209" t="s">
        <v>29</v>
      </c>
      <c r="C23" s="209" t="s">
        <v>73</v>
      </c>
    </row>
    <row r="24" spans="2:3" x14ac:dyDescent="0.25">
      <c r="B24" s="209" t="s">
        <v>30</v>
      </c>
      <c r="C24" s="209" t="s">
        <v>70</v>
      </c>
    </row>
    <row r="25" spans="2:3" ht="30" x14ac:dyDescent="0.25">
      <c r="B25" s="209" t="s">
        <v>31</v>
      </c>
      <c r="C25" s="209" t="s">
        <v>74</v>
      </c>
    </row>
    <row r="26" spans="2:3" ht="30" x14ac:dyDescent="0.25">
      <c r="B26" s="209" t="s">
        <v>32</v>
      </c>
      <c r="C26" s="209" t="s">
        <v>58</v>
      </c>
    </row>
    <row r="27" spans="2:3" ht="60" x14ac:dyDescent="0.25">
      <c r="B27" s="209" t="s">
        <v>2</v>
      </c>
      <c r="C27" s="209" t="s">
        <v>75</v>
      </c>
    </row>
    <row r="28" spans="2:3" x14ac:dyDescent="0.25">
      <c r="B28" s="209" t="s">
        <v>3</v>
      </c>
      <c r="C28" s="209" t="s">
        <v>173</v>
      </c>
    </row>
    <row r="29" spans="2:3" x14ac:dyDescent="0.25">
      <c r="B29" s="209" t="s">
        <v>34</v>
      </c>
      <c r="C29" s="210">
        <v>0.93</v>
      </c>
    </row>
    <row r="30" spans="2:3" ht="15.75" x14ac:dyDescent="0.25">
      <c r="B30" s="209" t="s">
        <v>4</v>
      </c>
      <c r="C30" s="10" t="s">
        <v>474</v>
      </c>
    </row>
    <row r="31" spans="2:3" x14ac:dyDescent="0.25">
      <c r="B31" s="209" t="s">
        <v>35</v>
      </c>
      <c r="C31" s="209" t="s">
        <v>71</v>
      </c>
    </row>
    <row r="32" spans="2:3" x14ac:dyDescent="0.25">
      <c r="B32" s="209" t="s">
        <v>37</v>
      </c>
      <c r="C32" s="209" t="s">
        <v>473</v>
      </c>
    </row>
    <row r="33" spans="2:3" ht="45" x14ac:dyDescent="0.25">
      <c r="B33" s="209" t="s">
        <v>5</v>
      </c>
      <c r="C33" s="4" t="s">
        <v>174</v>
      </c>
    </row>
    <row r="34" spans="2:3" ht="30" x14ac:dyDescent="0.25">
      <c r="B34" s="209" t="s">
        <v>6</v>
      </c>
      <c r="C34" s="209" t="s">
        <v>39</v>
      </c>
    </row>
    <row r="35" spans="2:3" ht="30" x14ac:dyDescent="0.25">
      <c r="B35" s="209" t="s">
        <v>40</v>
      </c>
      <c r="C35" s="209"/>
    </row>
    <row r="36" spans="2:3" x14ac:dyDescent="0.25">
      <c r="B36" s="209" t="s">
        <v>41</v>
      </c>
      <c r="C36" s="209" t="s">
        <v>629</v>
      </c>
    </row>
    <row r="37" spans="2:3" x14ac:dyDescent="0.25">
      <c r="B37" s="211"/>
      <c r="C37" s="211"/>
    </row>
    <row r="38" spans="2:3" ht="21" x14ac:dyDescent="0.25">
      <c r="B38" s="393" t="s">
        <v>475</v>
      </c>
      <c r="C38" s="393"/>
    </row>
    <row r="39" spans="2:3" ht="21" x14ac:dyDescent="0.25">
      <c r="B39" s="183" t="s">
        <v>27</v>
      </c>
      <c r="C39" s="183" t="s">
        <v>0</v>
      </c>
    </row>
    <row r="40" spans="2:3" x14ac:dyDescent="0.25">
      <c r="B40" s="209" t="s">
        <v>28</v>
      </c>
      <c r="C40" s="209" t="s">
        <v>455</v>
      </c>
    </row>
    <row r="41" spans="2:3" x14ac:dyDescent="0.25">
      <c r="B41" s="209" t="s">
        <v>29</v>
      </c>
      <c r="C41" s="209" t="s">
        <v>476</v>
      </c>
    </row>
    <row r="42" spans="2:3" x14ac:dyDescent="0.25">
      <c r="B42" s="209" t="s">
        <v>30</v>
      </c>
      <c r="C42" s="209" t="s">
        <v>477</v>
      </c>
    </row>
    <row r="43" spans="2:3" ht="30" x14ac:dyDescent="0.25">
      <c r="B43" s="209" t="s">
        <v>31</v>
      </c>
      <c r="C43" s="209" t="s">
        <v>478</v>
      </c>
    </row>
    <row r="44" spans="2:3" ht="30" x14ac:dyDescent="0.25">
      <c r="B44" s="209" t="s">
        <v>32</v>
      </c>
      <c r="C44" s="209" t="s">
        <v>58</v>
      </c>
    </row>
    <row r="45" spans="2:3" ht="60" x14ac:dyDescent="0.25">
      <c r="B45" s="209" t="s">
        <v>2</v>
      </c>
      <c r="C45" s="209" t="s">
        <v>479</v>
      </c>
    </row>
    <row r="46" spans="2:3" x14ac:dyDescent="0.25">
      <c r="B46" s="209" t="s">
        <v>3</v>
      </c>
      <c r="C46" s="209" t="s">
        <v>173</v>
      </c>
    </row>
    <row r="47" spans="2:3" x14ac:dyDescent="0.25">
      <c r="B47" s="209" t="s">
        <v>34</v>
      </c>
      <c r="C47" s="210" t="s">
        <v>480</v>
      </c>
    </row>
    <row r="48" spans="2:3" ht="15.75" x14ac:dyDescent="0.25">
      <c r="B48" s="209" t="s">
        <v>4</v>
      </c>
      <c r="C48" s="10" t="s">
        <v>481</v>
      </c>
    </row>
    <row r="49" spans="2:3" x14ac:dyDescent="0.25">
      <c r="B49" s="209" t="s">
        <v>35</v>
      </c>
      <c r="C49" s="209" t="s">
        <v>71</v>
      </c>
    </row>
    <row r="50" spans="2:3" x14ac:dyDescent="0.25">
      <c r="B50" s="209" t="s">
        <v>37</v>
      </c>
      <c r="C50" s="209" t="s">
        <v>473</v>
      </c>
    </row>
    <row r="51" spans="2:3" ht="45" x14ac:dyDescent="0.25">
      <c r="B51" s="209" t="s">
        <v>5</v>
      </c>
      <c r="C51" s="4" t="s">
        <v>174</v>
      </c>
    </row>
    <row r="52" spans="2:3" ht="30" x14ac:dyDescent="0.25">
      <c r="B52" s="209" t="s">
        <v>6</v>
      </c>
      <c r="C52" s="209" t="s">
        <v>39</v>
      </c>
    </row>
    <row r="53" spans="2:3" ht="30" x14ac:dyDescent="0.25">
      <c r="B53" s="209" t="s">
        <v>40</v>
      </c>
      <c r="C53" s="209"/>
    </row>
    <row r="54" spans="2:3" x14ac:dyDescent="0.25">
      <c r="B54" s="209" t="s">
        <v>41</v>
      </c>
      <c r="C54" s="209" t="s">
        <v>629</v>
      </c>
    </row>
    <row r="56" spans="2:3" ht="21" x14ac:dyDescent="0.25">
      <c r="B56" s="393" t="s">
        <v>482</v>
      </c>
      <c r="C56" s="393"/>
    </row>
    <row r="57" spans="2:3" ht="21" x14ac:dyDescent="0.25">
      <c r="B57" s="183" t="s">
        <v>27</v>
      </c>
      <c r="C57" s="183" t="s">
        <v>0</v>
      </c>
    </row>
    <row r="58" spans="2:3" x14ac:dyDescent="0.25">
      <c r="B58" s="209" t="s">
        <v>28</v>
      </c>
      <c r="C58" s="279" t="s">
        <v>457</v>
      </c>
    </row>
    <row r="59" spans="2:3" ht="45" x14ac:dyDescent="0.25">
      <c r="B59" s="209" t="s">
        <v>29</v>
      </c>
      <c r="C59" s="209" t="s">
        <v>483</v>
      </c>
    </row>
    <row r="60" spans="2:3" x14ac:dyDescent="0.25">
      <c r="B60" s="209" t="s">
        <v>30</v>
      </c>
      <c r="C60" s="209" t="s">
        <v>484</v>
      </c>
    </row>
    <row r="61" spans="2:3" ht="30" x14ac:dyDescent="0.25">
      <c r="B61" s="209" t="s">
        <v>31</v>
      </c>
      <c r="C61" s="209" t="s">
        <v>485</v>
      </c>
    </row>
    <row r="62" spans="2:3" ht="30" x14ac:dyDescent="0.25">
      <c r="B62" s="209" t="s">
        <v>32</v>
      </c>
      <c r="C62" s="209" t="s">
        <v>486</v>
      </c>
    </row>
    <row r="63" spans="2:3" ht="30" x14ac:dyDescent="0.25">
      <c r="B63" s="209" t="s">
        <v>2</v>
      </c>
      <c r="C63" s="209" t="s">
        <v>487</v>
      </c>
    </row>
    <row r="64" spans="2:3" x14ac:dyDescent="0.25">
      <c r="B64" s="209" t="s">
        <v>3</v>
      </c>
      <c r="C64" s="209" t="s">
        <v>173</v>
      </c>
    </row>
    <row r="65" spans="2:3" x14ac:dyDescent="0.25">
      <c r="B65" s="209" t="s">
        <v>34</v>
      </c>
      <c r="C65" s="213">
        <v>9</v>
      </c>
    </row>
    <row r="66" spans="2:3" x14ac:dyDescent="0.25">
      <c r="B66" s="209" t="s">
        <v>4</v>
      </c>
      <c r="C66" s="280" t="s">
        <v>624</v>
      </c>
    </row>
    <row r="67" spans="2:3" x14ac:dyDescent="0.25">
      <c r="B67" s="209" t="s">
        <v>35</v>
      </c>
      <c r="C67" s="209" t="s">
        <v>71</v>
      </c>
    </row>
    <row r="68" spans="2:3" x14ac:dyDescent="0.25">
      <c r="B68" s="209" t="s">
        <v>37</v>
      </c>
      <c r="C68" s="209" t="s">
        <v>577</v>
      </c>
    </row>
    <row r="69" spans="2:3" ht="45" x14ac:dyDescent="0.25">
      <c r="B69" s="209" t="s">
        <v>5</v>
      </c>
      <c r="C69" s="4" t="s">
        <v>174</v>
      </c>
    </row>
    <row r="70" spans="2:3" ht="30" x14ac:dyDescent="0.25">
      <c r="B70" s="209" t="s">
        <v>6</v>
      </c>
      <c r="C70" s="209" t="s">
        <v>39</v>
      </c>
    </row>
    <row r="71" spans="2:3" ht="30" x14ac:dyDescent="0.25">
      <c r="B71" s="209" t="s">
        <v>40</v>
      </c>
      <c r="C71" s="209"/>
    </row>
    <row r="72" spans="2:3" x14ac:dyDescent="0.25">
      <c r="B72" s="209" t="s">
        <v>41</v>
      </c>
      <c r="C72" s="209" t="s">
        <v>629</v>
      </c>
    </row>
    <row r="74" spans="2:3" ht="21" x14ac:dyDescent="0.25">
      <c r="B74" s="393" t="s">
        <v>488</v>
      </c>
      <c r="C74" s="393"/>
    </row>
    <row r="75" spans="2:3" ht="21" x14ac:dyDescent="0.25">
      <c r="B75" s="183" t="s">
        <v>27</v>
      </c>
      <c r="C75" s="183" t="s">
        <v>0</v>
      </c>
    </row>
    <row r="76" spans="2:3" x14ac:dyDescent="0.25">
      <c r="B76" s="209" t="s">
        <v>28</v>
      </c>
      <c r="C76" s="212" t="s">
        <v>460</v>
      </c>
    </row>
    <row r="77" spans="2:3" ht="60" x14ac:dyDescent="0.25">
      <c r="B77" s="209" t="s">
        <v>29</v>
      </c>
      <c r="C77" s="209" t="s">
        <v>489</v>
      </c>
    </row>
    <row r="78" spans="2:3" x14ac:dyDescent="0.25">
      <c r="B78" s="209" t="s">
        <v>30</v>
      </c>
      <c r="C78" s="209" t="s">
        <v>490</v>
      </c>
    </row>
    <row r="79" spans="2:3" ht="30" x14ac:dyDescent="0.25">
      <c r="B79" s="209" t="s">
        <v>31</v>
      </c>
      <c r="C79" s="209" t="s">
        <v>491</v>
      </c>
    </row>
    <row r="80" spans="2:3" ht="30" x14ac:dyDescent="0.25">
      <c r="B80" s="209" t="s">
        <v>32</v>
      </c>
      <c r="C80" s="209" t="s">
        <v>486</v>
      </c>
    </row>
    <row r="81" spans="2:3" x14ac:dyDescent="0.25">
      <c r="B81" s="209" t="s">
        <v>2</v>
      </c>
      <c r="C81" s="209" t="s">
        <v>492</v>
      </c>
    </row>
    <row r="82" spans="2:3" x14ac:dyDescent="0.25">
      <c r="B82" s="209" t="s">
        <v>3</v>
      </c>
      <c r="C82" s="209" t="s">
        <v>173</v>
      </c>
    </row>
    <row r="83" spans="2:3" x14ac:dyDescent="0.25">
      <c r="B83" s="209" t="s">
        <v>34</v>
      </c>
      <c r="C83" s="213">
        <v>2</v>
      </c>
    </row>
    <row r="84" spans="2:3" x14ac:dyDescent="0.25">
      <c r="B84" s="209" t="s">
        <v>4</v>
      </c>
      <c r="C84" s="280" t="s">
        <v>625</v>
      </c>
    </row>
    <row r="85" spans="2:3" x14ac:dyDescent="0.25">
      <c r="B85" s="209" t="s">
        <v>35</v>
      </c>
      <c r="C85" s="209" t="s">
        <v>71</v>
      </c>
    </row>
    <row r="86" spans="2:3" x14ac:dyDescent="0.25">
      <c r="B86" s="209" t="s">
        <v>37</v>
      </c>
      <c r="C86" s="209" t="s">
        <v>577</v>
      </c>
    </row>
    <row r="87" spans="2:3" ht="45" x14ac:dyDescent="0.25">
      <c r="B87" s="209" t="s">
        <v>5</v>
      </c>
      <c r="C87" s="4" t="s">
        <v>174</v>
      </c>
    </row>
    <row r="88" spans="2:3" ht="30" x14ac:dyDescent="0.25">
      <c r="B88" s="209" t="s">
        <v>6</v>
      </c>
      <c r="C88" s="209" t="s">
        <v>39</v>
      </c>
    </row>
    <row r="89" spans="2:3" ht="30" x14ac:dyDescent="0.25">
      <c r="B89" s="209" t="s">
        <v>40</v>
      </c>
      <c r="C89" s="209"/>
    </row>
    <row r="90" spans="2:3" x14ac:dyDescent="0.25">
      <c r="B90" s="209" t="s">
        <v>41</v>
      </c>
      <c r="C90" s="209" t="s">
        <v>629</v>
      </c>
    </row>
    <row r="91" spans="2:3" x14ac:dyDescent="0.25">
      <c r="B91" s="211"/>
      <c r="C91" s="211"/>
    </row>
    <row r="92" spans="2:3" ht="21" x14ac:dyDescent="0.25">
      <c r="B92" s="393" t="s">
        <v>493</v>
      </c>
      <c r="C92" s="393"/>
    </row>
    <row r="93" spans="2:3" ht="21" x14ac:dyDescent="0.25">
      <c r="B93" s="183" t="s">
        <v>27</v>
      </c>
      <c r="C93" s="183" t="s">
        <v>0</v>
      </c>
    </row>
    <row r="94" spans="2:3" x14ac:dyDescent="0.25">
      <c r="B94" s="209" t="s">
        <v>28</v>
      </c>
      <c r="C94" s="212" t="s">
        <v>626</v>
      </c>
    </row>
    <row r="95" spans="2:3" ht="30" x14ac:dyDescent="0.25">
      <c r="B95" s="209" t="s">
        <v>29</v>
      </c>
      <c r="C95" s="209" t="s">
        <v>494</v>
      </c>
    </row>
    <row r="96" spans="2:3" x14ac:dyDescent="0.25">
      <c r="B96" s="209" t="s">
        <v>30</v>
      </c>
      <c r="C96" s="209" t="s">
        <v>495</v>
      </c>
    </row>
    <row r="97" spans="2:3" ht="30" x14ac:dyDescent="0.25">
      <c r="B97" s="209" t="s">
        <v>31</v>
      </c>
      <c r="C97" s="209" t="s">
        <v>496</v>
      </c>
    </row>
    <row r="98" spans="2:3" ht="30" x14ac:dyDescent="0.25">
      <c r="B98" s="209" t="s">
        <v>32</v>
      </c>
      <c r="C98" s="209" t="s">
        <v>486</v>
      </c>
    </row>
    <row r="99" spans="2:3" x14ac:dyDescent="0.25">
      <c r="B99" s="209" t="s">
        <v>2</v>
      </c>
      <c r="C99" s="209" t="s">
        <v>497</v>
      </c>
    </row>
    <row r="100" spans="2:3" x14ac:dyDescent="0.25">
      <c r="B100" s="209" t="s">
        <v>3</v>
      </c>
      <c r="C100" s="209" t="s">
        <v>173</v>
      </c>
    </row>
    <row r="101" spans="2:3" x14ac:dyDescent="0.25">
      <c r="B101" s="209" t="s">
        <v>34</v>
      </c>
      <c r="C101" s="213">
        <v>2</v>
      </c>
    </row>
    <row r="102" spans="2:3" x14ac:dyDescent="0.25">
      <c r="B102" s="209" t="s">
        <v>4</v>
      </c>
      <c r="C102" s="280" t="s">
        <v>627</v>
      </c>
    </row>
    <row r="103" spans="2:3" x14ac:dyDescent="0.25">
      <c r="B103" s="209" t="s">
        <v>35</v>
      </c>
      <c r="C103" s="209" t="s">
        <v>71</v>
      </c>
    </row>
    <row r="104" spans="2:3" x14ac:dyDescent="0.25">
      <c r="B104" s="209" t="s">
        <v>37</v>
      </c>
      <c r="C104" s="209" t="s">
        <v>577</v>
      </c>
    </row>
    <row r="105" spans="2:3" ht="45" x14ac:dyDescent="0.25">
      <c r="B105" s="209" t="s">
        <v>5</v>
      </c>
      <c r="C105" s="4" t="s">
        <v>174</v>
      </c>
    </row>
    <row r="106" spans="2:3" ht="30" x14ac:dyDescent="0.25">
      <c r="B106" s="209" t="s">
        <v>6</v>
      </c>
      <c r="C106" s="209" t="s">
        <v>39</v>
      </c>
    </row>
    <row r="107" spans="2:3" ht="30" x14ac:dyDescent="0.25">
      <c r="B107" s="209" t="s">
        <v>40</v>
      </c>
      <c r="C107" s="209"/>
    </row>
    <row r="108" spans="2:3" x14ac:dyDescent="0.25">
      <c r="B108" s="209" t="s">
        <v>41</v>
      </c>
      <c r="C108" s="209" t="s">
        <v>629</v>
      </c>
    </row>
    <row r="109" spans="2:3" x14ac:dyDescent="0.25">
      <c r="B109" s="211"/>
      <c r="C109" s="211"/>
    </row>
    <row r="110" spans="2:3" ht="21" x14ac:dyDescent="0.25">
      <c r="B110" s="393" t="s">
        <v>498</v>
      </c>
      <c r="C110" s="393"/>
    </row>
    <row r="111" spans="2:3" ht="21" x14ac:dyDescent="0.25">
      <c r="B111" s="183" t="s">
        <v>27</v>
      </c>
      <c r="C111" s="183" t="s">
        <v>0</v>
      </c>
    </row>
    <row r="112" spans="2:3" x14ac:dyDescent="0.25">
      <c r="B112" s="209" t="s">
        <v>28</v>
      </c>
      <c r="C112" s="261" t="s">
        <v>465</v>
      </c>
    </row>
    <row r="113" spans="2:3" x14ac:dyDescent="0.25">
      <c r="B113" s="209" t="s">
        <v>29</v>
      </c>
      <c r="C113" s="4" t="s">
        <v>176</v>
      </c>
    </row>
    <row r="114" spans="2:3" x14ac:dyDescent="0.25">
      <c r="B114" s="209" t="s">
        <v>30</v>
      </c>
      <c r="C114" s="4" t="s">
        <v>177</v>
      </c>
    </row>
    <row r="115" spans="2:3" ht="30" x14ac:dyDescent="0.25">
      <c r="B115" s="209" t="s">
        <v>31</v>
      </c>
      <c r="C115" s="4" t="s">
        <v>178</v>
      </c>
    </row>
    <row r="116" spans="2:3" ht="30" x14ac:dyDescent="0.25">
      <c r="B116" s="209" t="s">
        <v>32</v>
      </c>
      <c r="C116" s="4" t="s">
        <v>175</v>
      </c>
    </row>
    <row r="117" spans="2:3" ht="60" x14ac:dyDescent="0.25">
      <c r="B117" s="209" t="s">
        <v>2</v>
      </c>
      <c r="C117" s="4" t="s">
        <v>179</v>
      </c>
    </row>
    <row r="118" spans="2:3" x14ac:dyDescent="0.25">
      <c r="B118" s="209" t="s">
        <v>3</v>
      </c>
      <c r="C118" s="4" t="s">
        <v>173</v>
      </c>
    </row>
    <row r="119" spans="2:3" x14ac:dyDescent="0.25">
      <c r="B119" s="209" t="s">
        <v>34</v>
      </c>
      <c r="C119" s="3" t="s">
        <v>499</v>
      </c>
    </row>
    <row r="120" spans="2:3" x14ac:dyDescent="0.25">
      <c r="B120" s="209" t="s">
        <v>4</v>
      </c>
      <c r="C120" s="278" t="s">
        <v>628</v>
      </c>
    </row>
    <row r="121" spans="2:3" x14ac:dyDescent="0.25">
      <c r="B121" s="209" t="s">
        <v>35</v>
      </c>
      <c r="C121" s="4" t="s">
        <v>71</v>
      </c>
    </row>
    <row r="122" spans="2:3" x14ac:dyDescent="0.25">
      <c r="B122" s="209" t="s">
        <v>37</v>
      </c>
      <c r="C122" s="209" t="s">
        <v>578</v>
      </c>
    </row>
    <row r="123" spans="2:3" ht="45" x14ac:dyDescent="0.25">
      <c r="B123" s="209" t="s">
        <v>5</v>
      </c>
      <c r="C123" s="4" t="s">
        <v>174</v>
      </c>
    </row>
    <row r="124" spans="2:3" ht="30" x14ac:dyDescent="0.25">
      <c r="B124" s="209" t="s">
        <v>6</v>
      </c>
      <c r="C124" s="209" t="s">
        <v>39</v>
      </c>
    </row>
    <row r="125" spans="2:3" ht="30" x14ac:dyDescent="0.25">
      <c r="B125" s="209" t="s">
        <v>40</v>
      </c>
      <c r="C125" s="4"/>
    </row>
    <row r="126" spans="2:3" x14ac:dyDescent="0.25">
      <c r="B126" s="209" t="s">
        <v>41</v>
      </c>
      <c r="C126" s="209" t="s">
        <v>629</v>
      </c>
    </row>
    <row r="128" spans="2:3" ht="21" x14ac:dyDescent="0.25">
      <c r="B128" s="393" t="s">
        <v>500</v>
      </c>
      <c r="C128" s="393"/>
    </row>
    <row r="129" spans="2:3" ht="21" x14ac:dyDescent="0.25">
      <c r="B129" s="183" t="s">
        <v>27</v>
      </c>
      <c r="C129" s="183" t="s">
        <v>0</v>
      </c>
    </row>
    <row r="130" spans="2:3" x14ac:dyDescent="0.25">
      <c r="B130" s="209" t="s">
        <v>28</v>
      </c>
      <c r="C130" s="209" t="s">
        <v>466</v>
      </c>
    </row>
    <row r="131" spans="2:3" ht="45" x14ac:dyDescent="0.25">
      <c r="B131" s="209" t="s">
        <v>29</v>
      </c>
      <c r="C131" s="4" t="s">
        <v>180</v>
      </c>
    </row>
    <row r="132" spans="2:3" x14ac:dyDescent="0.25">
      <c r="B132" s="209" t="s">
        <v>30</v>
      </c>
      <c r="C132" s="4" t="s">
        <v>77</v>
      </c>
    </row>
    <row r="133" spans="2:3" ht="30" x14ac:dyDescent="0.25">
      <c r="B133" s="209" t="s">
        <v>31</v>
      </c>
      <c r="C133" s="4" t="s">
        <v>78</v>
      </c>
    </row>
    <row r="134" spans="2:3" ht="30" x14ac:dyDescent="0.25">
      <c r="B134" s="209" t="s">
        <v>32</v>
      </c>
      <c r="C134" s="4" t="s">
        <v>58</v>
      </c>
    </row>
    <row r="135" spans="2:3" x14ac:dyDescent="0.25">
      <c r="B135" s="209" t="s">
        <v>2</v>
      </c>
      <c r="C135" s="4" t="s">
        <v>181</v>
      </c>
    </row>
    <row r="136" spans="2:3" x14ac:dyDescent="0.25">
      <c r="B136" s="209" t="s">
        <v>3</v>
      </c>
      <c r="C136" s="4" t="s">
        <v>173</v>
      </c>
    </row>
    <row r="137" spans="2:3" x14ac:dyDescent="0.25">
      <c r="B137" s="209" t="s">
        <v>34</v>
      </c>
      <c r="C137" s="214" t="s">
        <v>25</v>
      </c>
    </row>
    <row r="138" spans="2:3" ht="15.75" x14ac:dyDescent="0.25">
      <c r="B138" s="209" t="s">
        <v>4</v>
      </c>
      <c r="C138" s="281" t="str">
        <f>'[2]Vinculación '!$H$175</f>
        <v xml:space="preserve">90%  de Asesorías oportunas para la construcción de infraestructura deportiva y recreativa </v>
      </c>
    </row>
    <row r="139" spans="2:3" x14ac:dyDescent="0.25">
      <c r="B139" s="209" t="s">
        <v>35</v>
      </c>
      <c r="C139" s="4" t="s">
        <v>71</v>
      </c>
    </row>
    <row r="140" spans="2:3" x14ac:dyDescent="0.25">
      <c r="B140" s="209" t="s">
        <v>37</v>
      </c>
      <c r="C140" s="209" t="s">
        <v>577</v>
      </c>
    </row>
    <row r="141" spans="2:3" ht="45" x14ac:dyDescent="0.25">
      <c r="B141" s="209" t="s">
        <v>5</v>
      </c>
      <c r="C141" s="4" t="s">
        <v>174</v>
      </c>
    </row>
    <row r="142" spans="2:3" ht="30" x14ac:dyDescent="0.25">
      <c r="B142" s="209" t="s">
        <v>6</v>
      </c>
      <c r="C142" s="209" t="s">
        <v>39</v>
      </c>
    </row>
    <row r="143" spans="2:3" ht="30" x14ac:dyDescent="0.25">
      <c r="B143" s="209" t="s">
        <v>40</v>
      </c>
      <c r="C143" s="4"/>
    </row>
    <row r="144" spans="2:3" x14ac:dyDescent="0.25">
      <c r="B144" s="209" t="s">
        <v>41</v>
      </c>
      <c r="C144" s="209" t="s">
        <v>629</v>
      </c>
    </row>
  </sheetData>
  <mergeCells count="9">
    <mergeCell ref="B92:C92"/>
    <mergeCell ref="B110:C110"/>
    <mergeCell ref="B128:C128"/>
    <mergeCell ref="B1:C1"/>
    <mergeCell ref="B2:C2"/>
    <mergeCell ref="B20:C20"/>
    <mergeCell ref="B38:C38"/>
    <mergeCell ref="B56:C56"/>
    <mergeCell ref="B74:C74"/>
  </mergeCells>
  <pageMargins left="0.7" right="0.7" top="0.75" bottom="0.75" header="0.3" footer="0.3"/>
  <pageSetup scale="7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2D7C-EEA9-49CC-ADDA-01092C3BDD48}">
  <sheetPr>
    <tabColor theme="5" tint="0.79998168889431442"/>
  </sheetPr>
  <dimension ref="B1:H48"/>
  <sheetViews>
    <sheetView topLeftCell="A10" zoomScale="90" zoomScaleNormal="90" workbookViewId="0">
      <selection activeCell="G7" sqref="G7"/>
    </sheetView>
  </sheetViews>
  <sheetFormatPr baseColWidth="10" defaultColWidth="11.42578125" defaultRowHeight="15" x14ac:dyDescent="0.25"/>
  <cols>
    <col min="1" max="1" width="1.7109375" style="180" customWidth="1"/>
    <col min="2" max="2" width="27.7109375" style="180" customWidth="1"/>
    <col min="3" max="4" width="22" style="180" customWidth="1"/>
    <col min="5" max="5" width="21.28515625" style="180" customWidth="1"/>
    <col min="6" max="6" width="20.85546875" style="180" customWidth="1"/>
    <col min="7" max="7" width="27.5703125" style="180" customWidth="1"/>
    <col min="8" max="8" width="35.28515625" style="180" customWidth="1"/>
    <col min="9" max="16384" width="11.42578125" style="180"/>
  </cols>
  <sheetData>
    <row r="1" spans="2:8" ht="15.75" thickBot="1" x14ac:dyDescent="0.3"/>
    <row r="2" spans="2:8" ht="23.25" x14ac:dyDescent="0.35">
      <c r="B2" s="369" t="s">
        <v>450</v>
      </c>
      <c r="C2" s="370"/>
      <c r="D2" s="370"/>
      <c r="E2" s="370"/>
      <c r="F2" s="370"/>
      <c r="G2" s="370"/>
      <c r="H2" s="371"/>
    </row>
    <row r="3" spans="2:8" ht="21.75" customHeight="1" thickBot="1" x14ac:dyDescent="0.4">
      <c r="B3" s="91" t="s">
        <v>264</v>
      </c>
      <c r="C3" s="372" t="s">
        <v>265</v>
      </c>
      <c r="D3" s="372"/>
      <c r="E3" s="92"/>
      <c r="F3" s="92"/>
      <c r="G3" s="92"/>
      <c r="H3" s="93"/>
    </row>
    <row r="4" spans="2:8" ht="30.75" thickBot="1" x14ac:dyDescent="0.3">
      <c r="B4" s="94" t="s">
        <v>266</v>
      </c>
      <c r="C4" s="95" t="s">
        <v>267</v>
      </c>
      <c r="D4" s="95" t="s">
        <v>206</v>
      </c>
      <c r="E4" s="95" t="s">
        <v>207</v>
      </c>
      <c r="F4" s="95" t="s">
        <v>208</v>
      </c>
      <c r="G4" s="95" t="s">
        <v>209</v>
      </c>
      <c r="H4" s="96" t="s">
        <v>210</v>
      </c>
    </row>
    <row r="5" spans="2:8" ht="117.75" customHeight="1" x14ac:dyDescent="0.25">
      <c r="B5" s="179" t="str">
        <f>+'[3]Anexo 1 MAPP'!M28</f>
        <v>Atención de solicitudes de permisos  a personas fisicas y/o juridicas para el desarrollo de actividades deportivas recreativas y culturales</v>
      </c>
      <c r="C5" s="181" t="s">
        <v>281</v>
      </c>
      <c r="D5" s="181" t="s">
        <v>247</v>
      </c>
      <c r="E5" s="181" t="s">
        <v>245</v>
      </c>
      <c r="F5" s="181" t="s">
        <v>243</v>
      </c>
      <c r="G5" s="181" t="s">
        <v>268</v>
      </c>
      <c r="H5" s="97"/>
    </row>
    <row r="6" spans="2:8" ht="135" x14ac:dyDescent="0.25">
      <c r="B6" s="56" t="s">
        <v>160</v>
      </c>
      <c r="C6" s="55" t="s">
        <v>282</v>
      </c>
      <c r="D6" s="55" t="s">
        <v>247</v>
      </c>
      <c r="E6" s="55" t="s">
        <v>234</v>
      </c>
      <c r="F6" s="55" t="s">
        <v>284</v>
      </c>
      <c r="G6" s="98" t="s">
        <v>269</v>
      </c>
      <c r="H6" s="57"/>
    </row>
    <row r="7" spans="2:8" ht="120" x14ac:dyDescent="0.25">
      <c r="B7" s="56" t="s">
        <v>270</v>
      </c>
      <c r="C7" s="55" t="s">
        <v>283</v>
      </c>
      <c r="D7" s="55" t="s">
        <v>247</v>
      </c>
      <c r="E7" s="55" t="s">
        <v>213</v>
      </c>
      <c r="F7" s="55" t="s">
        <v>251</v>
      </c>
      <c r="G7" s="99" t="s">
        <v>271</v>
      </c>
      <c r="H7" s="57"/>
    </row>
    <row r="8" spans="2:8" ht="114.95" customHeight="1" x14ac:dyDescent="0.25">
      <c r="B8" s="56" t="s">
        <v>161</v>
      </c>
      <c r="C8" s="55" t="s">
        <v>273</v>
      </c>
      <c r="D8" s="55" t="s">
        <v>247</v>
      </c>
      <c r="E8" s="55" t="s">
        <v>213</v>
      </c>
      <c r="F8" s="55" t="s">
        <v>247</v>
      </c>
      <c r="G8" s="99" t="s">
        <v>272</v>
      </c>
      <c r="H8" s="57"/>
    </row>
    <row r="9" spans="2:8" ht="90" x14ac:dyDescent="0.25">
      <c r="B9" s="56" t="s">
        <v>162</v>
      </c>
      <c r="C9" s="55" t="s">
        <v>273</v>
      </c>
      <c r="D9" s="55" t="s">
        <v>240</v>
      </c>
      <c r="E9" s="55" t="s">
        <v>213</v>
      </c>
      <c r="F9" s="55" t="s">
        <v>243</v>
      </c>
      <c r="G9" s="99" t="s">
        <v>274</v>
      </c>
      <c r="H9" s="57"/>
    </row>
    <row r="10" spans="2:8" ht="75" x14ac:dyDescent="0.25">
      <c r="B10" s="56" t="s">
        <v>275</v>
      </c>
      <c r="C10" s="55" t="s">
        <v>276</v>
      </c>
      <c r="D10" s="55" t="s">
        <v>212</v>
      </c>
      <c r="E10" s="55" t="s">
        <v>213</v>
      </c>
      <c r="F10" s="182" t="s">
        <v>243</v>
      </c>
      <c r="G10" s="99" t="s">
        <v>277</v>
      </c>
      <c r="H10" s="57"/>
    </row>
    <row r="11" spans="2:8" ht="3" customHeight="1" thickBot="1" x14ac:dyDescent="0.3">
      <c r="B11" s="58"/>
      <c r="C11" s="59"/>
      <c r="D11" s="59"/>
      <c r="E11" s="59"/>
      <c r="F11" s="59"/>
      <c r="G11" s="59"/>
      <c r="H11" s="60"/>
    </row>
    <row r="13" spans="2:8" x14ac:dyDescent="0.25">
      <c r="B13" s="61" t="s">
        <v>204</v>
      </c>
      <c r="C13" s="383" t="s">
        <v>220</v>
      </c>
      <c r="D13" s="383"/>
      <c r="E13" s="383"/>
      <c r="F13" s="383"/>
      <c r="G13" s="383"/>
      <c r="H13" s="383"/>
    </row>
    <row r="14" spans="2:8" x14ac:dyDescent="0.25">
      <c r="B14" s="61" t="s">
        <v>221</v>
      </c>
      <c r="C14" s="383" t="s">
        <v>222</v>
      </c>
      <c r="D14" s="383"/>
      <c r="E14" s="383"/>
      <c r="F14" s="383"/>
      <c r="G14" s="383"/>
      <c r="H14" s="383"/>
    </row>
    <row r="15" spans="2:8" x14ac:dyDescent="0.25">
      <c r="B15" s="61" t="s">
        <v>223</v>
      </c>
      <c r="C15" s="383" t="s">
        <v>224</v>
      </c>
      <c r="D15" s="383"/>
      <c r="E15" s="383"/>
      <c r="F15" s="383"/>
      <c r="G15" s="383"/>
      <c r="H15" s="383"/>
    </row>
    <row r="16" spans="2:8" x14ac:dyDescent="0.25">
      <c r="B16" s="61" t="s">
        <v>207</v>
      </c>
      <c r="C16" s="383" t="s">
        <v>278</v>
      </c>
      <c r="D16" s="383"/>
      <c r="E16" s="383"/>
      <c r="F16" s="383"/>
      <c r="G16" s="383"/>
      <c r="H16" s="383"/>
    </row>
    <row r="17" spans="2:8" x14ac:dyDescent="0.25">
      <c r="B17" s="61" t="s">
        <v>279</v>
      </c>
      <c r="C17" s="383" t="s">
        <v>280</v>
      </c>
      <c r="D17" s="383"/>
      <c r="E17" s="383"/>
      <c r="F17" s="383"/>
      <c r="G17" s="383"/>
      <c r="H17" s="383"/>
    </row>
    <row r="18" spans="2:8" x14ac:dyDescent="0.25">
      <c r="B18" s="61" t="s">
        <v>227</v>
      </c>
      <c r="C18" s="383" t="s">
        <v>228</v>
      </c>
      <c r="D18" s="383"/>
      <c r="E18" s="383"/>
      <c r="F18" s="383"/>
      <c r="G18" s="383"/>
      <c r="H18" s="383"/>
    </row>
    <row r="21" spans="2:8" ht="46.5" customHeight="1" thickBot="1" x14ac:dyDescent="0.3">
      <c r="B21" s="379" t="s">
        <v>229</v>
      </c>
      <c r="C21" s="379"/>
      <c r="D21" s="379"/>
      <c r="F21" s="380" t="s">
        <v>230</v>
      </c>
      <c r="G21" s="380"/>
      <c r="H21" s="380"/>
    </row>
    <row r="22" spans="2:8" ht="15.75" thickBot="1" x14ac:dyDescent="0.3">
      <c r="B22" s="100" t="s">
        <v>231</v>
      </c>
      <c r="C22" s="101" t="s">
        <v>232</v>
      </c>
      <c r="D22" s="102" t="s">
        <v>233</v>
      </c>
      <c r="F22" s="103" t="s">
        <v>231</v>
      </c>
      <c r="G22" s="104" t="s">
        <v>232</v>
      </c>
      <c r="H22" s="105" t="s">
        <v>233</v>
      </c>
    </row>
    <row r="23" spans="2:8" ht="51" customHeight="1" x14ac:dyDescent="0.25">
      <c r="B23" s="106">
        <v>1</v>
      </c>
      <c r="C23" s="107" t="s">
        <v>234</v>
      </c>
      <c r="D23" s="108" t="s">
        <v>235</v>
      </c>
      <c r="F23" s="109">
        <v>1</v>
      </c>
      <c r="G23" s="110" t="s">
        <v>236</v>
      </c>
      <c r="H23" s="111" t="s">
        <v>237</v>
      </c>
    </row>
    <row r="24" spans="2:8" ht="44.25" customHeight="1" x14ac:dyDescent="0.25">
      <c r="B24" s="112">
        <v>3</v>
      </c>
      <c r="C24" s="67" t="s">
        <v>238</v>
      </c>
      <c r="D24" s="113" t="s">
        <v>239</v>
      </c>
      <c r="F24" s="114">
        <v>2</v>
      </c>
      <c r="G24" s="115" t="s">
        <v>240</v>
      </c>
      <c r="H24" s="116" t="s">
        <v>241</v>
      </c>
    </row>
    <row r="25" spans="2:8" ht="46.5" customHeight="1" x14ac:dyDescent="0.25">
      <c r="B25" s="112">
        <v>5</v>
      </c>
      <c r="C25" s="67" t="s">
        <v>213</v>
      </c>
      <c r="D25" s="113" t="s">
        <v>242</v>
      </c>
      <c r="F25" s="114">
        <v>3</v>
      </c>
      <c r="G25" s="115" t="s">
        <v>243</v>
      </c>
      <c r="H25" s="116" t="s">
        <v>244</v>
      </c>
    </row>
    <row r="26" spans="2:8" ht="45.75" customHeight="1" x14ac:dyDescent="0.25">
      <c r="B26" s="112">
        <v>7</v>
      </c>
      <c r="C26" s="67" t="s">
        <v>245</v>
      </c>
      <c r="D26" s="113" t="s">
        <v>246</v>
      </c>
      <c r="F26" s="114">
        <v>4</v>
      </c>
      <c r="G26" s="115" t="s">
        <v>247</v>
      </c>
      <c r="H26" s="116" t="s">
        <v>248</v>
      </c>
    </row>
    <row r="27" spans="2:8" ht="36.75" thickBot="1" x14ac:dyDescent="0.3">
      <c r="B27" s="117">
        <v>9</v>
      </c>
      <c r="C27" s="118" t="s">
        <v>249</v>
      </c>
      <c r="D27" s="119" t="s">
        <v>250</v>
      </c>
      <c r="F27" s="120">
        <v>5</v>
      </c>
      <c r="G27" s="121" t="s">
        <v>251</v>
      </c>
      <c r="H27" s="122" t="s">
        <v>252</v>
      </c>
    </row>
    <row r="28" spans="2:8" ht="16.5" thickBot="1" x14ac:dyDescent="0.3">
      <c r="B28" s="71"/>
    </row>
    <row r="29" spans="2:8" ht="39" customHeight="1" x14ac:dyDescent="0.25">
      <c r="B29" s="123" t="s">
        <v>253</v>
      </c>
      <c r="C29" s="124"/>
      <c r="D29" s="124"/>
      <c r="E29" s="124"/>
      <c r="F29" s="124"/>
      <c r="G29" s="124"/>
      <c r="H29" s="125"/>
    </row>
    <row r="30" spans="2:8" x14ac:dyDescent="0.25">
      <c r="B30" s="381" t="s">
        <v>223</v>
      </c>
      <c r="C30" s="126"/>
      <c r="D30" s="127" t="s">
        <v>254</v>
      </c>
      <c r="E30" s="128" t="s">
        <v>255</v>
      </c>
      <c r="F30" s="128" t="s">
        <v>256</v>
      </c>
      <c r="G30" s="128" t="s">
        <v>257</v>
      </c>
      <c r="H30" s="129" t="s">
        <v>258</v>
      </c>
    </row>
    <row r="31" spans="2:8" x14ac:dyDescent="0.25">
      <c r="B31" s="381"/>
      <c r="C31" s="126"/>
      <c r="D31" s="130">
        <v>1</v>
      </c>
      <c r="E31" s="130">
        <v>2</v>
      </c>
      <c r="F31" s="130">
        <v>3</v>
      </c>
      <c r="G31" s="130">
        <v>4</v>
      </c>
      <c r="H31" s="131">
        <v>5</v>
      </c>
    </row>
    <row r="32" spans="2:8" x14ac:dyDescent="0.25">
      <c r="B32" s="382" t="s">
        <v>207</v>
      </c>
      <c r="C32" s="126"/>
      <c r="D32" s="132"/>
      <c r="E32" s="132"/>
      <c r="F32" s="132"/>
      <c r="G32" s="132"/>
      <c r="H32" s="133"/>
    </row>
    <row r="33" spans="2:8" x14ac:dyDescent="0.25">
      <c r="B33" s="382"/>
      <c r="C33" s="126"/>
      <c r="D33" s="132"/>
      <c r="E33" s="132"/>
      <c r="F33" s="132"/>
      <c r="G33" s="132"/>
      <c r="H33" s="133"/>
    </row>
    <row r="34" spans="2:8" x14ac:dyDescent="0.25">
      <c r="B34" s="134">
        <v>9</v>
      </c>
      <c r="C34" s="135" t="s">
        <v>259</v>
      </c>
      <c r="D34" s="136">
        <v>9</v>
      </c>
      <c r="E34" s="136">
        <v>18</v>
      </c>
      <c r="F34" s="137">
        <v>27</v>
      </c>
      <c r="G34" s="137">
        <v>36</v>
      </c>
      <c r="H34" s="138">
        <v>45</v>
      </c>
    </row>
    <row r="35" spans="2:8" ht="33" customHeight="1" x14ac:dyDescent="0.25">
      <c r="B35" s="134">
        <v>7</v>
      </c>
      <c r="C35" s="135" t="s">
        <v>260</v>
      </c>
      <c r="D35" s="139">
        <v>7</v>
      </c>
      <c r="E35" s="136">
        <v>14</v>
      </c>
      <c r="F35" s="137">
        <v>21</v>
      </c>
      <c r="G35" s="137">
        <v>28</v>
      </c>
      <c r="H35" s="138">
        <v>35</v>
      </c>
    </row>
    <row r="36" spans="2:8" x14ac:dyDescent="0.25">
      <c r="B36" s="134">
        <v>5</v>
      </c>
      <c r="C36" s="135" t="s">
        <v>261</v>
      </c>
      <c r="D36" s="139">
        <v>5</v>
      </c>
      <c r="E36" s="136">
        <v>10</v>
      </c>
      <c r="F36" s="136">
        <v>15</v>
      </c>
      <c r="G36" s="137">
        <v>20</v>
      </c>
      <c r="H36" s="138">
        <v>25</v>
      </c>
    </row>
    <row r="37" spans="2:8" x14ac:dyDescent="0.25">
      <c r="B37" s="134">
        <v>3</v>
      </c>
      <c r="C37" s="135" t="s">
        <v>262</v>
      </c>
      <c r="D37" s="139">
        <v>3</v>
      </c>
      <c r="E37" s="139">
        <v>6</v>
      </c>
      <c r="F37" s="136">
        <v>9</v>
      </c>
      <c r="G37" s="136">
        <v>12</v>
      </c>
      <c r="H37" s="140">
        <v>15</v>
      </c>
    </row>
    <row r="38" spans="2:8" ht="15.75" customHeight="1" thickBot="1" x14ac:dyDescent="0.3">
      <c r="B38" s="141">
        <v>1</v>
      </c>
      <c r="C38" s="142" t="s">
        <v>263</v>
      </c>
      <c r="D38" s="143">
        <v>1</v>
      </c>
      <c r="E38" s="143">
        <v>2</v>
      </c>
      <c r="F38" s="143">
        <v>3</v>
      </c>
      <c r="G38" s="143">
        <v>4</v>
      </c>
      <c r="H38" s="144">
        <v>5</v>
      </c>
    </row>
    <row r="48" spans="2:8" ht="15.75" x14ac:dyDescent="0.25">
      <c r="B48" s="71"/>
    </row>
  </sheetData>
  <mergeCells count="12">
    <mergeCell ref="B32:B33"/>
    <mergeCell ref="B2:H2"/>
    <mergeCell ref="C3:D3"/>
    <mergeCell ref="C13:H13"/>
    <mergeCell ref="C14:H14"/>
    <mergeCell ref="C15:H15"/>
    <mergeCell ref="C16:H16"/>
    <mergeCell ref="C17:H17"/>
    <mergeCell ref="C18:H18"/>
    <mergeCell ref="B21:D21"/>
    <mergeCell ref="F21:H21"/>
    <mergeCell ref="B30:B3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B491C-612F-488B-B588-F93B763327DC}">
  <sheetPr>
    <tabColor theme="9" tint="0.79998168889431442"/>
  </sheetPr>
  <dimension ref="B3:C57"/>
  <sheetViews>
    <sheetView topLeftCell="A46" zoomScaleNormal="100" workbookViewId="0">
      <selection activeCell="D6" sqref="D6"/>
    </sheetView>
  </sheetViews>
  <sheetFormatPr baseColWidth="10" defaultColWidth="11.42578125" defaultRowHeight="15" x14ac:dyDescent="0.25"/>
  <cols>
    <col min="1" max="1" width="11.42578125" style="180"/>
    <col min="2" max="2" width="36" style="180" bestFit="1" customWidth="1"/>
    <col min="3" max="3" width="62.5703125" style="24" customWidth="1"/>
    <col min="4" max="16384" width="11.42578125" style="180"/>
  </cols>
  <sheetData>
    <row r="3" spans="2:3" x14ac:dyDescent="0.25">
      <c r="B3" s="180" t="s">
        <v>69</v>
      </c>
    </row>
    <row r="4" spans="2:3" ht="21" x14ac:dyDescent="0.25">
      <c r="B4" s="395" t="s">
        <v>134</v>
      </c>
      <c r="C4" s="396"/>
    </row>
    <row r="5" spans="2:3" ht="21" x14ac:dyDescent="0.25">
      <c r="B5" s="178" t="s">
        <v>27</v>
      </c>
      <c r="C5" s="178" t="s">
        <v>0</v>
      </c>
    </row>
    <row r="6" spans="2:3" x14ac:dyDescent="0.25">
      <c r="B6" s="7" t="s">
        <v>28</v>
      </c>
      <c r="C6" s="7" t="s">
        <v>564</v>
      </c>
    </row>
    <row r="7" spans="2:3" ht="45" x14ac:dyDescent="0.25">
      <c r="B7" s="7" t="s">
        <v>29</v>
      </c>
      <c r="C7" s="7" t="s">
        <v>142</v>
      </c>
    </row>
    <row r="8" spans="2:3" ht="30" x14ac:dyDescent="0.25">
      <c r="B8" s="7" t="s">
        <v>30</v>
      </c>
      <c r="C8" s="7" t="s">
        <v>143</v>
      </c>
    </row>
    <row r="9" spans="2:3" ht="30" x14ac:dyDescent="0.25">
      <c r="B9" s="7" t="s">
        <v>31</v>
      </c>
      <c r="C9" s="7" t="s">
        <v>144</v>
      </c>
    </row>
    <row r="10" spans="2:3" x14ac:dyDescent="0.25">
      <c r="B10" s="7" t="s">
        <v>32</v>
      </c>
      <c r="C10" s="7" t="s">
        <v>58</v>
      </c>
    </row>
    <row r="11" spans="2:3" ht="45" x14ac:dyDescent="0.25">
      <c r="B11" s="7" t="s">
        <v>2</v>
      </c>
      <c r="C11" s="7" t="s">
        <v>145</v>
      </c>
    </row>
    <row r="12" spans="2:3" x14ac:dyDescent="0.25">
      <c r="B12" s="7" t="s">
        <v>3</v>
      </c>
      <c r="C12" s="7" t="s">
        <v>26</v>
      </c>
    </row>
    <row r="13" spans="2:3" x14ac:dyDescent="0.25">
      <c r="B13" s="7" t="s">
        <v>34</v>
      </c>
      <c r="C13" s="7" t="s">
        <v>146</v>
      </c>
    </row>
    <row r="14" spans="2:3" x14ac:dyDescent="0.25">
      <c r="B14" s="7" t="s">
        <v>4</v>
      </c>
      <c r="C14" s="7" t="s">
        <v>154</v>
      </c>
    </row>
    <row r="15" spans="2:3" x14ac:dyDescent="0.25">
      <c r="B15" s="7" t="s">
        <v>35</v>
      </c>
      <c r="C15" s="7" t="s">
        <v>140</v>
      </c>
    </row>
    <row r="16" spans="2:3" ht="45" x14ac:dyDescent="0.25">
      <c r="B16" s="7" t="s">
        <v>37</v>
      </c>
      <c r="C16" s="7" t="s">
        <v>579</v>
      </c>
    </row>
    <row r="17" spans="2:3" x14ac:dyDescent="0.25">
      <c r="B17" s="7" t="s">
        <v>5</v>
      </c>
      <c r="C17" s="7" t="s">
        <v>141</v>
      </c>
    </row>
    <row r="18" spans="2:3" x14ac:dyDescent="0.25">
      <c r="B18" s="7" t="s">
        <v>6</v>
      </c>
      <c r="C18" s="7" t="s">
        <v>80</v>
      </c>
    </row>
    <row r="19" spans="2:3" x14ac:dyDescent="0.25">
      <c r="B19" s="7" t="s">
        <v>40</v>
      </c>
      <c r="C19" s="7"/>
    </row>
    <row r="20" spans="2:3" x14ac:dyDescent="0.25">
      <c r="B20" s="7" t="s">
        <v>41</v>
      </c>
      <c r="C20" s="7" t="s">
        <v>81</v>
      </c>
    </row>
    <row r="22" spans="2:3" ht="21" x14ac:dyDescent="0.25">
      <c r="B22" s="395" t="s">
        <v>134</v>
      </c>
      <c r="C22" s="396"/>
    </row>
    <row r="23" spans="2:3" ht="21" x14ac:dyDescent="0.25">
      <c r="B23" s="178" t="s">
        <v>27</v>
      </c>
      <c r="C23" s="178" t="s">
        <v>0</v>
      </c>
    </row>
    <row r="24" spans="2:3" ht="30" x14ac:dyDescent="0.25">
      <c r="B24" s="7" t="s">
        <v>28</v>
      </c>
      <c r="C24" s="7" t="s">
        <v>565</v>
      </c>
    </row>
    <row r="25" spans="2:3" ht="45" x14ac:dyDescent="0.25">
      <c r="B25" s="7" t="s">
        <v>29</v>
      </c>
      <c r="C25" s="7" t="s">
        <v>147</v>
      </c>
    </row>
    <row r="26" spans="2:3" ht="30" x14ac:dyDescent="0.25">
      <c r="B26" s="7" t="s">
        <v>30</v>
      </c>
      <c r="C26" s="7" t="s">
        <v>148</v>
      </c>
    </row>
    <row r="27" spans="2:3" ht="45" x14ac:dyDescent="0.25">
      <c r="B27" s="7" t="s">
        <v>31</v>
      </c>
      <c r="C27" s="7" t="s">
        <v>149</v>
      </c>
    </row>
    <row r="28" spans="2:3" x14ac:dyDescent="0.25">
      <c r="B28" s="7" t="s">
        <v>32</v>
      </c>
      <c r="C28" s="7" t="s">
        <v>150</v>
      </c>
    </row>
    <row r="29" spans="2:3" ht="45" x14ac:dyDescent="0.25">
      <c r="B29" s="7" t="s">
        <v>2</v>
      </c>
      <c r="C29" s="7" t="s">
        <v>145</v>
      </c>
    </row>
    <row r="30" spans="2:3" x14ac:dyDescent="0.25">
      <c r="B30" s="7" t="s">
        <v>3</v>
      </c>
      <c r="C30" s="7" t="s">
        <v>26</v>
      </c>
    </row>
    <row r="31" spans="2:3" x14ac:dyDescent="0.25">
      <c r="B31" s="7" t="s">
        <v>34</v>
      </c>
      <c r="C31" s="7" t="s">
        <v>151</v>
      </c>
    </row>
    <row r="32" spans="2:3" x14ac:dyDescent="0.25">
      <c r="B32" s="7" t="s">
        <v>4</v>
      </c>
      <c r="C32" s="7" t="s">
        <v>152</v>
      </c>
    </row>
    <row r="33" spans="2:3" x14ac:dyDescent="0.25">
      <c r="B33" s="7" t="s">
        <v>35</v>
      </c>
      <c r="C33" s="7" t="s">
        <v>153</v>
      </c>
    </row>
    <row r="34" spans="2:3" x14ac:dyDescent="0.25">
      <c r="B34" s="7" t="s">
        <v>37</v>
      </c>
      <c r="C34" s="7" t="s">
        <v>566</v>
      </c>
    </row>
    <row r="35" spans="2:3" x14ac:dyDescent="0.25">
      <c r="B35" s="7" t="s">
        <v>5</v>
      </c>
      <c r="C35" s="7"/>
    </row>
    <row r="36" spans="2:3" x14ac:dyDescent="0.25">
      <c r="B36" s="7" t="s">
        <v>6</v>
      </c>
      <c r="C36" s="7" t="s">
        <v>80</v>
      </c>
    </row>
    <row r="37" spans="2:3" x14ac:dyDescent="0.25">
      <c r="B37" s="7" t="s">
        <v>40</v>
      </c>
      <c r="C37" s="7"/>
    </row>
    <row r="38" spans="2:3" x14ac:dyDescent="0.25">
      <c r="B38" s="7" t="s">
        <v>41</v>
      </c>
      <c r="C38" s="7" t="s">
        <v>81</v>
      </c>
    </row>
    <row r="41" spans="2:3" ht="21" x14ac:dyDescent="0.25">
      <c r="B41" s="395" t="s">
        <v>134</v>
      </c>
      <c r="C41" s="396"/>
    </row>
    <row r="42" spans="2:3" ht="21" x14ac:dyDescent="0.25">
      <c r="B42" s="178" t="s">
        <v>27</v>
      </c>
      <c r="C42" s="178" t="s">
        <v>0</v>
      </c>
    </row>
    <row r="43" spans="2:3" ht="30" x14ac:dyDescent="0.25">
      <c r="B43" s="7" t="s">
        <v>28</v>
      </c>
      <c r="C43" s="7" t="s">
        <v>501</v>
      </c>
    </row>
    <row r="44" spans="2:3" ht="30" x14ac:dyDescent="0.25">
      <c r="B44" s="7" t="s">
        <v>29</v>
      </c>
      <c r="C44" s="7" t="s">
        <v>502</v>
      </c>
    </row>
    <row r="45" spans="2:3" ht="30" x14ac:dyDescent="0.25">
      <c r="B45" s="7" t="s">
        <v>30</v>
      </c>
      <c r="C45" s="7" t="s">
        <v>503</v>
      </c>
    </row>
    <row r="46" spans="2:3" ht="45" x14ac:dyDescent="0.25">
      <c r="B46" s="7" t="s">
        <v>31</v>
      </c>
      <c r="C46" s="7" t="s">
        <v>504</v>
      </c>
    </row>
    <row r="47" spans="2:3" x14ac:dyDescent="0.25">
      <c r="B47" s="7" t="s">
        <v>32</v>
      </c>
      <c r="C47" s="7" t="s">
        <v>505</v>
      </c>
    </row>
    <row r="48" spans="2:3" ht="30" x14ac:dyDescent="0.25">
      <c r="B48" s="7" t="s">
        <v>2</v>
      </c>
      <c r="C48" s="7" t="s">
        <v>506</v>
      </c>
    </row>
    <row r="49" spans="2:3" x14ac:dyDescent="0.25">
      <c r="B49" s="7" t="s">
        <v>3</v>
      </c>
      <c r="C49" s="7" t="s">
        <v>26</v>
      </c>
    </row>
    <row r="50" spans="2:3" x14ac:dyDescent="0.25">
      <c r="B50" s="7" t="s">
        <v>34</v>
      </c>
      <c r="C50" s="7" t="s">
        <v>151</v>
      </c>
    </row>
    <row r="51" spans="2:3" x14ac:dyDescent="0.25">
      <c r="B51" s="7" t="s">
        <v>4</v>
      </c>
      <c r="C51" s="7" t="s">
        <v>507</v>
      </c>
    </row>
    <row r="52" spans="2:3" x14ac:dyDescent="0.25">
      <c r="B52" s="7" t="s">
        <v>35</v>
      </c>
      <c r="C52" s="7" t="s">
        <v>153</v>
      </c>
    </row>
    <row r="53" spans="2:3" x14ac:dyDescent="0.25">
      <c r="B53" s="7" t="s">
        <v>37</v>
      </c>
      <c r="C53" s="7" t="s">
        <v>566</v>
      </c>
    </row>
    <row r="54" spans="2:3" x14ac:dyDescent="0.25">
      <c r="B54" s="7" t="s">
        <v>5</v>
      </c>
      <c r="C54" s="7"/>
    </row>
    <row r="55" spans="2:3" x14ac:dyDescent="0.25">
      <c r="B55" s="7" t="s">
        <v>6</v>
      </c>
      <c r="C55" s="7" t="s">
        <v>80</v>
      </c>
    </row>
    <row r="56" spans="2:3" x14ac:dyDescent="0.25">
      <c r="B56" s="7" t="s">
        <v>40</v>
      </c>
      <c r="C56" s="7"/>
    </row>
    <row r="57" spans="2:3" x14ac:dyDescent="0.25">
      <c r="B57" s="7" t="s">
        <v>41</v>
      </c>
      <c r="C57" s="7" t="s">
        <v>81</v>
      </c>
    </row>
  </sheetData>
  <mergeCells count="3">
    <mergeCell ref="B4:C4"/>
    <mergeCell ref="B22:C22"/>
    <mergeCell ref="B41:C4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F56D-0E7C-4DEC-8910-EFED40EC8C51}">
  <sheetPr>
    <tabColor theme="9" tint="0.79998168889431442"/>
  </sheetPr>
  <dimension ref="B2:I150"/>
  <sheetViews>
    <sheetView topLeftCell="A121" zoomScaleNormal="100" workbookViewId="0">
      <selection activeCell="C110" sqref="C110"/>
    </sheetView>
  </sheetViews>
  <sheetFormatPr baseColWidth="10" defaultColWidth="11.42578125" defaultRowHeight="15" x14ac:dyDescent="0.25"/>
  <cols>
    <col min="1" max="1" width="6.85546875" style="180" customWidth="1"/>
    <col min="2" max="2" width="24" style="180" customWidth="1"/>
    <col min="3" max="3" width="72.85546875" style="180" customWidth="1"/>
    <col min="4" max="16384" width="11.42578125" style="180"/>
  </cols>
  <sheetData>
    <row r="2" spans="2:9" ht="18.75" x14ac:dyDescent="0.3">
      <c r="B2" s="11" t="s">
        <v>69</v>
      </c>
      <c r="H2" s="5"/>
      <c r="I2" s="5"/>
    </row>
    <row r="3" spans="2:9" s="234" customFormat="1" ht="21" x14ac:dyDescent="0.25">
      <c r="B3" s="395" t="s">
        <v>532</v>
      </c>
      <c r="C3" s="396"/>
      <c r="H3" s="5"/>
      <c r="I3" s="5"/>
    </row>
    <row r="4" spans="2:9" s="234" customFormat="1" ht="21" x14ac:dyDescent="0.25">
      <c r="B4" s="235" t="s">
        <v>27</v>
      </c>
      <c r="C4" s="235" t="s">
        <v>0</v>
      </c>
      <c r="H4" s="5"/>
      <c r="I4" s="5"/>
    </row>
    <row r="5" spans="2:9" s="234" customFormat="1" x14ac:dyDescent="0.25">
      <c r="B5" s="7" t="s">
        <v>28</v>
      </c>
      <c r="C5" s="7" t="s">
        <v>561</v>
      </c>
      <c r="H5" s="5"/>
      <c r="I5" s="5"/>
    </row>
    <row r="6" spans="2:9" s="234" customFormat="1" ht="30" x14ac:dyDescent="0.25">
      <c r="B6" s="7" t="s">
        <v>29</v>
      </c>
      <c r="C6" s="7" t="s">
        <v>135</v>
      </c>
      <c r="H6" s="5"/>
      <c r="I6" s="5"/>
    </row>
    <row r="7" spans="2:9" s="234" customFormat="1" ht="30" x14ac:dyDescent="0.25">
      <c r="B7" s="7" t="s">
        <v>30</v>
      </c>
      <c r="C7" s="7" t="s">
        <v>136</v>
      </c>
      <c r="H7" s="5"/>
      <c r="I7" s="5"/>
    </row>
    <row r="8" spans="2:9" s="234" customFormat="1" ht="30" x14ac:dyDescent="0.25">
      <c r="B8" s="7" t="s">
        <v>31</v>
      </c>
      <c r="C8" s="7" t="s">
        <v>137</v>
      </c>
      <c r="H8" s="5"/>
      <c r="I8" s="5"/>
    </row>
    <row r="9" spans="2:9" s="234" customFormat="1" ht="30" x14ac:dyDescent="0.25">
      <c r="B9" s="7" t="s">
        <v>32</v>
      </c>
      <c r="C9" s="7" t="s">
        <v>138</v>
      </c>
      <c r="H9" s="5"/>
      <c r="I9" s="5"/>
    </row>
    <row r="10" spans="2:9" s="234" customFormat="1" ht="45" x14ac:dyDescent="0.25">
      <c r="B10" s="7" t="s">
        <v>2</v>
      </c>
      <c r="C10" s="7" t="s">
        <v>139</v>
      </c>
      <c r="H10" s="5"/>
      <c r="I10" s="5"/>
    </row>
    <row r="11" spans="2:9" s="234" customFormat="1" x14ac:dyDescent="0.25">
      <c r="B11" s="7" t="s">
        <v>3</v>
      </c>
      <c r="C11" s="7" t="s">
        <v>26</v>
      </c>
      <c r="H11" s="5"/>
      <c r="I11" s="5"/>
    </row>
    <row r="12" spans="2:9" s="234" customFormat="1" x14ac:dyDescent="0.25">
      <c r="B12" s="7" t="s">
        <v>34</v>
      </c>
      <c r="C12" s="7" t="s">
        <v>563</v>
      </c>
      <c r="H12" s="5"/>
      <c r="I12" s="5"/>
    </row>
    <row r="13" spans="2:9" s="234" customFormat="1" x14ac:dyDescent="0.25">
      <c r="B13" s="7" t="s">
        <v>4</v>
      </c>
      <c r="C13" s="7" t="s">
        <v>562</v>
      </c>
      <c r="H13" s="5"/>
      <c r="I13" s="5"/>
    </row>
    <row r="14" spans="2:9" s="234" customFormat="1" x14ac:dyDescent="0.25">
      <c r="B14" s="7" t="s">
        <v>35</v>
      </c>
      <c r="C14" s="7" t="s">
        <v>140</v>
      </c>
      <c r="H14" s="5"/>
      <c r="I14" s="5"/>
    </row>
    <row r="15" spans="2:9" s="234" customFormat="1" x14ac:dyDescent="0.25">
      <c r="B15" s="7" t="s">
        <v>37</v>
      </c>
      <c r="C15" s="7" t="s">
        <v>567</v>
      </c>
      <c r="H15" s="5"/>
      <c r="I15" s="5"/>
    </row>
    <row r="16" spans="2:9" s="234" customFormat="1" x14ac:dyDescent="0.25">
      <c r="B16" s="7" t="s">
        <v>5</v>
      </c>
      <c r="C16" s="7" t="s">
        <v>141</v>
      </c>
      <c r="H16" s="5"/>
      <c r="I16" s="5"/>
    </row>
    <row r="17" spans="2:9" s="234" customFormat="1" ht="30" x14ac:dyDescent="0.25">
      <c r="B17" s="7" t="s">
        <v>6</v>
      </c>
      <c r="C17" s="7" t="s">
        <v>80</v>
      </c>
      <c r="H17" s="5"/>
      <c r="I17" s="5"/>
    </row>
    <row r="18" spans="2:9" s="234" customFormat="1" x14ac:dyDescent="0.25">
      <c r="B18" s="7" t="s">
        <v>40</v>
      </c>
      <c r="C18" s="7"/>
      <c r="H18" s="5"/>
      <c r="I18" s="5"/>
    </row>
    <row r="19" spans="2:9" s="234" customFormat="1" x14ac:dyDescent="0.25">
      <c r="B19" s="7" t="s">
        <v>41</v>
      </c>
      <c r="C19" s="7" t="s">
        <v>81</v>
      </c>
      <c r="H19" s="5"/>
      <c r="I19" s="5"/>
    </row>
    <row r="20" spans="2:9" s="234" customFormat="1" ht="18.75" x14ac:dyDescent="0.3">
      <c r="B20" s="11"/>
      <c r="H20" s="5"/>
      <c r="I20" s="5"/>
    </row>
    <row r="22" spans="2:9" ht="21" x14ac:dyDescent="0.25">
      <c r="B22" s="395" t="s">
        <v>525</v>
      </c>
      <c r="C22" s="396"/>
    </row>
    <row r="23" spans="2:9" ht="21" x14ac:dyDescent="0.25">
      <c r="B23" s="178" t="s">
        <v>27</v>
      </c>
      <c r="C23" s="178" t="s">
        <v>0</v>
      </c>
    </row>
    <row r="24" spans="2:9" x14ac:dyDescent="0.25">
      <c r="B24" s="7" t="s">
        <v>28</v>
      </c>
      <c r="C24" s="7" t="s">
        <v>526</v>
      </c>
    </row>
    <row r="25" spans="2:9" ht="30" x14ac:dyDescent="0.25">
      <c r="B25" s="7" t="s">
        <v>29</v>
      </c>
      <c r="C25" s="7" t="s">
        <v>88</v>
      </c>
    </row>
    <row r="26" spans="2:9" x14ac:dyDescent="0.25">
      <c r="B26" s="7" t="s">
        <v>30</v>
      </c>
      <c r="C26" s="7" t="s">
        <v>89</v>
      </c>
    </row>
    <row r="27" spans="2:9" ht="30" x14ac:dyDescent="0.25">
      <c r="B27" s="7" t="s">
        <v>31</v>
      </c>
      <c r="C27" s="7" t="s">
        <v>90</v>
      </c>
      <c r="G27" s="16"/>
    </row>
    <row r="28" spans="2:9" ht="30" x14ac:dyDescent="0.25">
      <c r="B28" s="7" t="s">
        <v>32</v>
      </c>
      <c r="C28" s="7" t="s">
        <v>58</v>
      </c>
      <c r="G28" s="17"/>
    </row>
    <row r="29" spans="2:9" ht="30" x14ac:dyDescent="0.25">
      <c r="B29" s="7" t="s">
        <v>2</v>
      </c>
      <c r="C29" s="7" t="s">
        <v>91</v>
      </c>
      <c r="G29" s="17"/>
    </row>
    <row r="30" spans="2:9" x14ac:dyDescent="0.25">
      <c r="B30" s="7" t="s">
        <v>3</v>
      </c>
      <c r="C30" s="7" t="s">
        <v>26</v>
      </c>
      <c r="G30" s="16"/>
    </row>
    <row r="31" spans="2:9" x14ac:dyDescent="0.25">
      <c r="B31" s="7" t="s">
        <v>34</v>
      </c>
      <c r="C31" s="18" t="s">
        <v>25</v>
      </c>
      <c r="G31" s="17"/>
    </row>
    <row r="32" spans="2:9" x14ac:dyDescent="0.25">
      <c r="B32" s="7" t="s">
        <v>4</v>
      </c>
      <c r="C32" s="7" t="s">
        <v>92</v>
      </c>
      <c r="G32" s="16"/>
    </row>
    <row r="33" spans="2:7" x14ac:dyDescent="0.25">
      <c r="B33" s="7" t="s">
        <v>35</v>
      </c>
      <c r="C33" s="7" t="s">
        <v>93</v>
      </c>
      <c r="G33" s="17"/>
    </row>
    <row r="34" spans="2:7" x14ac:dyDescent="0.25">
      <c r="B34" s="7" t="s">
        <v>37</v>
      </c>
      <c r="C34" s="7" t="s">
        <v>94</v>
      </c>
      <c r="G34" s="17"/>
    </row>
    <row r="35" spans="2:7" x14ac:dyDescent="0.25">
      <c r="B35" s="7" t="s">
        <v>5</v>
      </c>
      <c r="C35" s="7" t="s">
        <v>95</v>
      </c>
      <c r="G35" s="16"/>
    </row>
    <row r="36" spans="2:7" ht="30" x14ac:dyDescent="0.25">
      <c r="B36" s="7" t="s">
        <v>6</v>
      </c>
      <c r="C36" s="7" t="s">
        <v>96</v>
      </c>
      <c r="G36" s="17"/>
    </row>
    <row r="37" spans="2:7" x14ac:dyDescent="0.25">
      <c r="B37" s="7" t="s">
        <v>40</v>
      </c>
      <c r="C37" s="7"/>
      <c r="G37" s="17"/>
    </row>
    <row r="38" spans="2:7" x14ac:dyDescent="0.25">
      <c r="B38" s="7" t="s">
        <v>41</v>
      </c>
      <c r="C38" s="7" t="s">
        <v>81</v>
      </c>
      <c r="G38" s="16"/>
    </row>
    <row r="41" spans="2:7" ht="21" x14ac:dyDescent="0.25">
      <c r="B41" s="395" t="s">
        <v>527</v>
      </c>
      <c r="C41" s="396"/>
    </row>
    <row r="42" spans="2:7" ht="21" x14ac:dyDescent="0.25">
      <c r="B42" s="178" t="s">
        <v>27</v>
      </c>
      <c r="C42" s="178" t="s">
        <v>0</v>
      </c>
    </row>
    <row r="43" spans="2:7" x14ac:dyDescent="0.25">
      <c r="B43" s="7" t="s">
        <v>28</v>
      </c>
      <c r="C43" s="7" t="s">
        <v>528</v>
      </c>
    </row>
    <row r="44" spans="2:7" ht="45" x14ac:dyDescent="0.25">
      <c r="B44" s="7" t="s">
        <v>29</v>
      </c>
      <c r="C44" s="7" t="s">
        <v>97</v>
      </c>
    </row>
    <row r="45" spans="2:7" x14ac:dyDescent="0.25">
      <c r="B45" s="7" t="s">
        <v>30</v>
      </c>
      <c r="C45" s="7" t="s">
        <v>98</v>
      </c>
    </row>
    <row r="46" spans="2:7" ht="30" x14ac:dyDescent="0.25">
      <c r="B46" s="7" t="s">
        <v>31</v>
      </c>
      <c r="C46" s="7" t="s">
        <v>99</v>
      </c>
    </row>
    <row r="47" spans="2:7" ht="30" x14ac:dyDescent="0.25">
      <c r="B47" s="7" t="s">
        <v>32</v>
      </c>
      <c r="C47" s="7" t="s">
        <v>100</v>
      </c>
    </row>
    <row r="48" spans="2:7" ht="30" x14ac:dyDescent="0.25">
      <c r="B48" s="7" t="s">
        <v>2</v>
      </c>
      <c r="C48" s="7" t="s">
        <v>101</v>
      </c>
    </row>
    <row r="49" spans="2:3" x14ac:dyDescent="0.25">
      <c r="B49" s="7" t="s">
        <v>3</v>
      </c>
      <c r="C49" s="7" t="s">
        <v>26</v>
      </c>
    </row>
    <row r="50" spans="2:3" x14ac:dyDescent="0.25">
      <c r="B50" s="7" t="s">
        <v>34</v>
      </c>
      <c r="C50" s="18" t="s">
        <v>102</v>
      </c>
    </row>
    <row r="51" spans="2:3" x14ac:dyDescent="0.25">
      <c r="B51" s="7" t="s">
        <v>4</v>
      </c>
      <c r="C51" s="15" t="s">
        <v>103</v>
      </c>
    </row>
    <row r="52" spans="2:3" x14ac:dyDescent="0.25">
      <c r="B52" s="7" t="s">
        <v>35</v>
      </c>
      <c r="C52" s="7" t="s">
        <v>104</v>
      </c>
    </row>
    <row r="53" spans="2:3" x14ac:dyDescent="0.25">
      <c r="B53" s="7" t="s">
        <v>37</v>
      </c>
      <c r="C53" s="7" t="s">
        <v>569</v>
      </c>
    </row>
    <row r="54" spans="2:3" x14ac:dyDescent="0.25">
      <c r="B54" s="7" t="s">
        <v>5</v>
      </c>
      <c r="C54" s="7" t="s">
        <v>38</v>
      </c>
    </row>
    <row r="55" spans="2:3" ht="30" x14ac:dyDescent="0.25">
      <c r="B55" s="7" t="s">
        <v>6</v>
      </c>
      <c r="C55" s="7" t="s">
        <v>105</v>
      </c>
    </row>
    <row r="56" spans="2:3" x14ac:dyDescent="0.25">
      <c r="B56" s="7" t="s">
        <v>40</v>
      </c>
      <c r="C56" s="7"/>
    </row>
    <row r="57" spans="2:3" x14ac:dyDescent="0.25">
      <c r="B57" s="7" t="s">
        <v>41</v>
      </c>
      <c r="C57" s="7" t="s">
        <v>42</v>
      </c>
    </row>
    <row r="60" spans="2:3" ht="21" x14ac:dyDescent="0.25">
      <c r="B60" s="395" t="s">
        <v>527</v>
      </c>
      <c r="C60" s="396"/>
    </row>
    <row r="61" spans="2:3" ht="21" x14ac:dyDescent="0.25">
      <c r="B61" s="178" t="s">
        <v>27</v>
      </c>
      <c r="C61" s="178" t="s">
        <v>0</v>
      </c>
    </row>
    <row r="62" spans="2:3" x14ac:dyDescent="0.25">
      <c r="B62" s="7" t="s">
        <v>28</v>
      </c>
      <c r="C62" s="7" t="s">
        <v>529</v>
      </c>
    </row>
    <row r="63" spans="2:3" ht="120" x14ac:dyDescent="0.25">
      <c r="B63" s="7" t="s">
        <v>29</v>
      </c>
      <c r="C63" s="7" t="s">
        <v>106</v>
      </c>
    </row>
    <row r="64" spans="2:3" x14ac:dyDescent="0.25">
      <c r="B64" s="7" t="s">
        <v>30</v>
      </c>
      <c r="C64" s="7" t="s">
        <v>107</v>
      </c>
    </row>
    <row r="65" spans="2:3" ht="30" x14ac:dyDescent="0.25">
      <c r="B65" s="7" t="s">
        <v>31</v>
      </c>
      <c r="C65" s="7" t="s">
        <v>108</v>
      </c>
    </row>
    <row r="66" spans="2:3" ht="30" x14ac:dyDescent="0.25">
      <c r="B66" s="7" t="s">
        <v>32</v>
      </c>
      <c r="C66" s="7" t="s">
        <v>33</v>
      </c>
    </row>
    <row r="67" spans="2:3" ht="30" x14ac:dyDescent="0.25">
      <c r="B67" s="7" t="s">
        <v>2</v>
      </c>
      <c r="C67" s="7" t="s">
        <v>568</v>
      </c>
    </row>
    <row r="68" spans="2:3" x14ac:dyDescent="0.25">
      <c r="B68" s="7" t="s">
        <v>3</v>
      </c>
      <c r="C68" s="7" t="s">
        <v>109</v>
      </c>
    </row>
    <row r="69" spans="2:3" x14ac:dyDescent="0.25">
      <c r="B69" s="7" t="s">
        <v>34</v>
      </c>
      <c r="C69" s="18" t="s">
        <v>110</v>
      </c>
    </row>
    <row r="70" spans="2:3" x14ac:dyDescent="0.25">
      <c r="B70" s="7" t="s">
        <v>4</v>
      </c>
      <c r="C70" s="7" t="s">
        <v>111</v>
      </c>
    </row>
    <row r="71" spans="2:3" x14ac:dyDescent="0.25">
      <c r="B71" s="7" t="s">
        <v>35</v>
      </c>
      <c r="C71" s="7" t="s">
        <v>112</v>
      </c>
    </row>
    <row r="72" spans="2:3" x14ac:dyDescent="0.25">
      <c r="B72" s="7" t="s">
        <v>37</v>
      </c>
      <c r="C72" s="7" t="s">
        <v>632</v>
      </c>
    </row>
    <row r="73" spans="2:3" x14ac:dyDescent="0.25">
      <c r="B73" s="7" t="s">
        <v>5</v>
      </c>
      <c r="C73" s="7" t="s">
        <v>38</v>
      </c>
    </row>
    <row r="74" spans="2:3" ht="30" x14ac:dyDescent="0.25">
      <c r="B74" s="7" t="s">
        <v>6</v>
      </c>
      <c r="C74" s="7" t="s">
        <v>39</v>
      </c>
    </row>
    <row r="75" spans="2:3" x14ac:dyDescent="0.25">
      <c r="B75" s="7" t="s">
        <v>40</v>
      </c>
      <c r="C75" s="7"/>
    </row>
    <row r="76" spans="2:3" x14ac:dyDescent="0.25">
      <c r="B76" s="7" t="s">
        <v>41</v>
      </c>
      <c r="C76" s="7" t="s">
        <v>42</v>
      </c>
    </row>
    <row r="79" spans="2:3" ht="21" x14ac:dyDescent="0.25">
      <c r="B79" s="395" t="s">
        <v>527</v>
      </c>
      <c r="C79" s="396"/>
    </row>
    <row r="80" spans="2:3" ht="21" x14ac:dyDescent="0.25">
      <c r="B80" s="178" t="s">
        <v>27</v>
      </c>
      <c r="C80" s="178" t="s">
        <v>0</v>
      </c>
    </row>
    <row r="81" spans="2:3" x14ac:dyDescent="0.25">
      <c r="B81" s="7" t="s">
        <v>28</v>
      </c>
      <c r="C81" s="7" t="s">
        <v>530</v>
      </c>
    </row>
    <row r="82" spans="2:3" ht="60" x14ac:dyDescent="0.25">
      <c r="B82" s="7" t="s">
        <v>29</v>
      </c>
      <c r="C82" s="7" t="s">
        <v>113</v>
      </c>
    </row>
    <row r="83" spans="2:3" x14ac:dyDescent="0.25">
      <c r="B83" s="7" t="s">
        <v>30</v>
      </c>
      <c r="C83" s="7" t="s">
        <v>114</v>
      </c>
    </row>
    <row r="84" spans="2:3" ht="30" x14ac:dyDescent="0.25">
      <c r="B84" s="7" t="s">
        <v>31</v>
      </c>
      <c r="C84" s="7" t="s">
        <v>115</v>
      </c>
    </row>
    <row r="85" spans="2:3" ht="30" x14ac:dyDescent="0.25">
      <c r="B85" s="7" t="s">
        <v>32</v>
      </c>
      <c r="C85" s="7" t="s">
        <v>58</v>
      </c>
    </row>
    <row r="86" spans="2:3" ht="45" x14ac:dyDescent="0.25">
      <c r="B86" s="7" t="s">
        <v>2</v>
      </c>
      <c r="C86" s="7" t="s">
        <v>116</v>
      </c>
    </row>
    <row r="87" spans="2:3" x14ac:dyDescent="0.25">
      <c r="B87" s="7" t="s">
        <v>3</v>
      </c>
      <c r="C87" s="7" t="s">
        <v>117</v>
      </c>
    </row>
    <row r="88" spans="2:3" x14ac:dyDescent="0.25">
      <c r="B88" s="7" t="s">
        <v>34</v>
      </c>
      <c r="C88" s="19">
        <v>786</v>
      </c>
    </row>
    <row r="89" spans="2:3" x14ac:dyDescent="0.25">
      <c r="B89" s="7" t="s">
        <v>4</v>
      </c>
      <c r="C89" s="20">
        <v>0.95</v>
      </c>
    </row>
    <row r="90" spans="2:3" x14ac:dyDescent="0.25">
      <c r="B90" s="7" t="s">
        <v>35</v>
      </c>
      <c r="C90" s="7" t="s">
        <v>118</v>
      </c>
    </row>
    <row r="91" spans="2:3" x14ac:dyDescent="0.25">
      <c r="B91" s="7" t="s">
        <v>37</v>
      </c>
      <c r="C91" s="7" t="s">
        <v>633</v>
      </c>
    </row>
    <row r="92" spans="2:3" x14ac:dyDescent="0.25">
      <c r="B92" s="7" t="s">
        <v>5</v>
      </c>
      <c r="C92" s="7" t="s">
        <v>95</v>
      </c>
    </row>
    <row r="93" spans="2:3" ht="30" x14ac:dyDescent="0.25">
      <c r="B93" s="7" t="s">
        <v>6</v>
      </c>
      <c r="C93" s="7" t="s">
        <v>39</v>
      </c>
    </row>
    <row r="94" spans="2:3" x14ac:dyDescent="0.25">
      <c r="B94" s="7" t="s">
        <v>40</v>
      </c>
      <c r="C94" s="7"/>
    </row>
    <row r="95" spans="2:3" x14ac:dyDescent="0.25">
      <c r="B95" s="7" t="s">
        <v>41</v>
      </c>
      <c r="C95" s="7" t="s">
        <v>81</v>
      </c>
    </row>
    <row r="98" spans="2:3" ht="21" x14ac:dyDescent="0.25">
      <c r="B98" s="395" t="s">
        <v>527</v>
      </c>
      <c r="C98" s="396"/>
    </row>
    <row r="99" spans="2:3" ht="21" x14ac:dyDescent="0.25">
      <c r="B99" s="178" t="s">
        <v>27</v>
      </c>
      <c r="C99" s="178" t="s">
        <v>0</v>
      </c>
    </row>
    <row r="100" spans="2:3" x14ac:dyDescent="0.25">
      <c r="B100" s="7" t="s">
        <v>28</v>
      </c>
      <c r="C100" s="7" t="s">
        <v>163</v>
      </c>
    </row>
    <row r="101" spans="2:3" ht="75" x14ac:dyDescent="0.25">
      <c r="B101" s="7" t="s">
        <v>29</v>
      </c>
      <c r="C101" s="21" t="s">
        <v>119</v>
      </c>
    </row>
    <row r="102" spans="2:3" x14ac:dyDescent="0.25">
      <c r="B102" s="7" t="s">
        <v>30</v>
      </c>
      <c r="C102" s="21" t="s">
        <v>120</v>
      </c>
    </row>
    <row r="103" spans="2:3" ht="30" x14ac:dyDescent="0.25">
      <c r="B103" s="7" t="s">
        <v>31</v>
      </c>
      <c r="C103" s="21" t="s">
        <v>121</v>
      </c>
    </row>
    <row r="104" spans="2:3" ht="30" x14ac:dyDescent="0.25">
      <c r="B104" s="7" t="s">
        <v>32</v>
      </c>
      <c r="C104" s="21" t="s">
        <v>122</v>
      </c>
    </row>
    <row r="105" spans="2:3" ht="30" x14ac:dyDescent="0.25">
      <c r="B105" s="7" t="s">
        <v>2</v>
      </c>
      <c r="C105" s="21" t="s">
        <v>123</v>
      </c>
    </row>
    <row r="106" spans="2:3" x14ac:dyDescent="0.25">
      <c r="B106" s="7" t="s">
        <v>3</v>
      </c>
      <c r="C106" s="21" t="s">
        <v>25</v>
      </c>
    </row>
    <row r="107" spans="2:3" x14ac:dyDescent="0.25">
      <c r="B107" s="7" t="s">
        <v>34</v>
      </c>
      <c r="C107" s="22">
        <v>76448</v>
      </c>
    </row>
    <row r="108" spans="2:3" x14ac:dyDescent="0.25">
      <c r="B108" s="7" t="s">
        <v>4</v>
      </c>
      <c r="C108" s="21" t="s">
        <v>124</v>
      </c>
    </row>
    <row r="109" spans="2:3" x14ac:dyDescent="0.25">
      <c r="B109" s="7" t="s">
        <v>35</v>
      </c>
      <c r="C109" s="21" t="s">
        <v>125</v>
      </c>
    </row>
    <row r="110" spans="2:3" x14ac:dyDescent="0.25">
      <c r="B110" s="7" t="s">
        <v>37</v>
      </c>
      <c r="C110" s="21" t="s">
        <v>634</v>
      </c>
    </row>
    <row r="111" spans="2:3" x14ac:dyDescent="0.25">
      <c r="B111" s="7" t="s">
        <v>5</v>
      </c>
      <c r="C111" s="21" t="s">
        <v>126</v>
      </c>
    </row>
    <row r="112" spans="2:3" ht="30" x14ac:dyDescent="0.25">
      <c r="B112" s="7" t="s">
        <v>6</v>
      </c>
      <c r="C112" s="21" t="s">
        <v>127</v>
      </c>
    </row>
    <row r="113" spans="2:3" x14ac:dyDescent="0.25">
      <c r="B113" s="7" t="s">
        <v>40</v>
      </c>
      <c r="C113" s="9"/>
    </row>
    <row r="114" spans="2:3" x14ac:dyDescent="0.25">
      <c r="B114" s="7" t="s">
        <v>41</v>
      </c>
      <c r="C114" s="7" t="s">
        <v>42</v>
      </c>
    </row>
    <row r="116" spans="2:3" ht="21" x14ac:dyDescent="0.25">
      <c r="B116" s="395" t="s">
        <v>527</v>
      </c>
      <c r="C116" s="396"/>
    </row>
    <row r="117" spans="2:3" ht="21" x14ac:dyDescent="0.25">
      <c r="B117" s="178" t="s">
        <v>27</v>
      </c>
      <c r="C117" s="178" t="s">
        <v>0</v>
      </c>
    </row>
    <row r="118" spans="2:3" x14ac:dyDescent="0.25">
      <c r="B118" s="7" t="s">
        <v>28</v>
      </c>
      <c r="C118" s="7" t="s">
        <v>531</v>
      </c>
    </row>
    <row r="119" spans="2:3" ht="30" x14ac:dyDescent="0.25">
      <c r="B119" s="7" t="s">
        <v>29</v>
      </c>
      <c r="C119" s="21" t="s">
        <v>128</v>
      </c>
    </row>
    <row r="120" spans="2:3" x14ac:dyDescent="0.25">
      <c r="B120" s="7" t="s">
        <v>30</v>
      </c>
      <c r="C120" s="21" t="s">
        <v>129</v>
      </c>
    </row>
    <row r="121" spans="2:3" ht="30" x14ac:dyDescent="0.25">
      <c r="B121" s="7" t="s">
        <v>31</v>
      </c>
      <c r="C121" s="21" t="s">
        <v>130</v>
      </c>
    </row>
    <row r="122" spans="2:3" ht="30" x14ac:dyDescent="0.25">
      <c r="B122" s="7" t="s">
        <v>32</v>
      </c>
      <c r="C122" s="21" t="s">
        <v>58</v>
      </c>
    </row>
    <row r="123" spans="2:3" x14ac:dyDescent="0.25">
      <c r="B123" s="7" t="s">
        <v>2</v>
      </c>
      <c r="C123" s="21" t="s">
        <v>131</v>
      </c>
    </row>
    <row r="124" spans="2:3" ht="30" x14ac:dyDescent="0.25">
      <c r="B124" s="7" t="s">
        <v>3</v>
      </c>
      <c r="C124" s="21" t="s">
        <v>132</v>
      </c>
    </row>
    <row r="125" spans="2:3" x14ac:dyDescent="0.25">
      <c r="B125" s="7" t="s">
        <v>34</v>
      </c>
      <c r="C125" s="23" t="s">
        <v>25</v>
      </c>
    </row>
    <row r="126" spans="2:3" x14ac:dyDescent="0.25">
      <c r="B126" s="7" t="s">
        <v>4</v>
      </c>
      <c r="C126" s="23">
        <v>1</v>
      </c>
    </row>
    <row r="127" spans="2:3" x14ac:dyDescent="0.25">
      <c r="B127" s="7" t="s">
        <v>35</v>
      </c>
      <c r="C127" s="21" t="s">
        <v>133</v>
      </c>
    </row>
    <row r="128" spans="2:3" x14ac:dyDescent="0.25">
      <c r="B128" s="7" t="s">
        <v>37</v>
      </c>
      <c r="C128" s="21" t="s">
        <v>570</v>
      </c>
    </row>
    <row r="129" spans="2:3" x14ac:dyDescent="0.25">
      <c r="B129" s="7" t="s">
        <v>5</v>
      </c>
      <c r="C129" s="21" t="s">
        <v>38</v>
      </c>
    </row>
    <row r="130" spans="2:3" ht="30" x14ac:dyDescent="0.25">
      <c r="B130" s="7" t="s">
        <v>6</v>
      </c>
      <c r="C130" s="21" t="s">
        <v>39</v>
      </c>
    </row>
    <row r="131" spans="2:3" x14ac:dyDescent="0.25">
      <c r="B131" s="7" t="s">
        <v>40</v>
      </c>
      <c r="C131" s="9"/>
    </row>
    <row r="132" spans="2:3" x14ac:dyDescent="0.25">
      <c r="B132" s="7" t="s">
        <v>41</v>
      </c>
      <c r="C132" s="7" t="s">
        <v>42</v>
      </c>
    </row>
    <row r="134" spans="2:3" x14ac:dyDescent="0.25">
      <c r="B134" s="237"/>
      <c r="C134" s="237"/>
    </row>
    <row r="135" spans="2:3" x14ac:dyDescent="0.25">
      <c r="B135" s="237"/>
      <c r="C135" s="237"/>
    </row>
    <row r="136" spans="2:3" x14ac:dyDescent="0.25">
      <c r="B136" s="237"/>
      <c r="C136" s="237"/>
    </row>
    <row r="137" spans="2:3" x14ac:dyDescent="0.25">
      <c r="B137" s="237"/>
      <c r="C137" s="237"/>
    </row>
    <row r="138" spans="2:3" x14ac:dyDescent="0.25">
      <c r="B138" s="237"/>
      <c r="C138" s="237"/>
    </row>
    <row r="139" spans="2:3" x14ac:dyDescent="0.25">
      <c r="B139" s="237"/>
      <c r="C139" s="237"/>
    </row>
    <row r="140" spans="2:3" x14ac:dyDescent="0.25">
      <c r="B140" s="237"/>
      <c r="C140" s="237"/>
    </row>
    <row r="141" spans="2:3" x14ac:dyDescent="0.25">
      <c r="B141" s="237"/>
      <c r="C141" s="237"/>
    </row>
    <row r="142" spans="2:3" x14ac:dyDescent="0.25">
      <c r="B142" s="237"/>
      <c r="C142" s="237"/>
    </row>
    <row r="143" spans="2:3" x14ac:dyDescent="0.25">
      <c r="B143" s="237"/>
      <c r="C143" s="237"/>
    </row>
    <row r="144" spans="2:3" x14ac:dyDescent="0.25">
      <c r="B144" s="237"/>
      <c r="C144" s="237"/>
    </row>
    <row r="145" spans="2:3" x14ac:dyDescent="0.25">
      <c r="B145" s="237"/>
      <c r="C145" s="237"/>
    </row>
    <row r="146" spans="2:3" x14ac:dyDescent="0.25">
      <c r="B146" s="237"/>
      <c r="C146" s="237"/>
    </row>
    <row r="147" spans="2:3" x14ac:dyDescent="0.25">
      <c r="B147" s="237"/>
      <c r="C147" s="237"/>
    </row>
    <row r="148" spans="2:3" x14ac:dyDescent="0.25">
      <c r="B148" s="237"/>
      <c r="C148" s="237"/>
    </row>
    <row r="149" spans="2:3" x14ac:dyDescent="0.25">
      <c r="B149" s="238"/>
      <c r="C149" s="238"/>
    </row>
    <row r="150" spans="2:3" x14ac:dyDescent="0.25">
      <c r="B150" s="238"/>
      <c r="C150" s="238"/>
    </row>
  </sheetData>
  <mergeCells count="7">
    <mergeCell ref="B98:C98"/>
    <mergeCell ref="B116:C116"/>
    <mergeCell ref="B3:C3"/>
    <mergeCell ref="B22:C22"/>
    <mergeCell ref="B41:C41"/>
    <mergeCell ref="B60:C60"/>
    <mergeCell ref="B79:C7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7BF6F129545B248926EEF26A7F4237D" ma:contentTypeVersion="13" ma:contentTypeDescription="Crear nuevo documento." ma:contentTypeScope="" ma:versionID="d6c49d2428c519a5f50aab2f3eafdad5">
  <xsd:schema xmlns:xsd="http://www.w3.org/2001/XMLSchema" xmlns:xs="http://www.w3.org/2001/XMLSchema" xmlns:p="http://schemas.microsoft.com/office/2006/metadata/properties" xmlns:ns3="ca3b50c9-6f04-4f28-a02d-ae31ff9883fc" xmlns:ns4="63fbd6b8-4009-446d-943f-2004c2366aa8" targetNamespace="http://schemas.microsoft.com/office/2006/metadata/properties" ma:root="true" ma:fieldsID="5f51543a253d6ae2df59baf4976d6766" ns3:_="" ns4:_="">
    <xsd:import namespace="ca3b50c9-6f04-4f28-a02d-ae31ff9883fc"/>
    <xsd:import namespace="63fbd6b8-4009-446d-943f-2004c2366a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b50c9-6f04-4f28-a02d-ae31ff9883f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bd6b8-4009-446d-943f-2004c2366aa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F86290-01D4-4A76-90CA-B80F606B1FA4}">
  <ds:schemaRefs>
    <ds:schemaRef ds:uri="http://schemas.microsoft.com/sharepoint/v3/contenttype/forms"/>
  </ds:schemaRefs>
</ds:datastoreItem>
</file>

<file path=customXml/itemProps2.xml><?xml version="1.0" encoding="utf-8"?>
<ds:datastoreItem xmlns:ds="http://schemas.openxmlformats.org/officeDocument/2006/customXml" ds:itemID="{15DAD246-B4A9-447A-8C5C-8521CA76FA00}">
  <ds:schemaRefs>
    <ds:schemaRef ds:uri="http://purl.org/dc/dcmitype/"/>
    <ds:schemaRef ds:uri="http://schemas.openxmlformats.org/package/2006/metadata/core-properties"/>
    <ds:schemaRef ds:uri="ca3b50c9-6f04-4f28-a02d-ae31ff9883fc"/>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purl.org/dc/elements/1.1/"/>
    <ds:schemaRef ds:uri="63fbd6b8-4009-446d-943f-2004c2366aa8"/>
  </ds:schemaRefs>
</ds:datastoreItem>
</file>

<file path=customXml/itemProps3.xml><?xml version="1.0" encoding="utf-8"?>
<ds:datastoreItem xmlns:ds="http://schemas.openxmlformats.org/officeDocument/2006/customXml" ds:itemID="{12FE7D67-17E9-4BE7-922D-CBC9EC60E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b50c9-6f04-4f28-a02d-ae31ff9883fc"/>
    <ds:schemaRef ds:uri="63fbd6b8-4009-446d-943f-2004c2366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MAPP 2022</vt:lpstr>
      <vt:lpstr>Plan de Inversión</vt:lpstr>
      <vt:lpstr>INDICADORES DEP Y  RECREACION </vt:lpstr>
      <vt:lpstr>RIESGOS DEPORTE y RECREACIÓ </vt:lpstr>
      <vt:lpstr>RIESGOS JDN</vt:lpstr>
      <vt:lpstr>INDICADORES GESTION  </vt:lpstr>
      <vt:lpstr>RIESGOS GESTION</vt:lpstr>
      <vt:lpstr>INDICADORES DAF </vt:lpstr>
      <vt:lpstr>INDICADORES DN </vt:lpstr>
      <vt:lpstr>RIESGOS GESTION DS </vt:lpstr>
      <vt:lpstr>'INDICADORES DEP Y  RECREACION '!Área_de_impresión</vt:lpstr>
      <vt:lpstr>'INDICADORES GESTION  '!Área_de_impresión</vt:lpstr>
      <vt:lpstr>'MAPP 2022'!Área_de_impresión</vt:lpstr>
      <vt:lpstr>'MAPP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Chaves Alfaro</dc:creator>
  <cp:lastModifiedBy>Marcela Varela Fonseca</cp:lastModifiedBy>
  <cp:lastPrinted>2019-09-27T18:58:27Z</cp:lastPrinted>
  <dcterms:created xsi:type="dcterms:W3CDTF">2019-05-17T15:21:06Z</dcterms:created>
  <dcterms:modified xsi:type="dcterms:W3CDTF">2022-02-09T23:46:19Z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0x01010027BF6F129545B248926EEF26A7F4237D</vt:lpwstr>
  </property>
</Properties>
</file>