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arcela.varela\Desktop\Pagina_Docs\"/>
    </mc:Choice>
  </mc:AlternateContent>
  <xr:revisionPtr revIDLastSave="0" documentId="13_ncr:1_{65DB845F-B04D-445C-883C-0DC2A5BF7A5D}" xr6:coauthVersionLast="47" xr6:coauthVersionMax="47" xr10:uidLastSave="{00000000-0000-0000-0000-000000000000}"/>
  <bookViews>
    <workbookView xWindow="-120" yWindow="-120" windowWidth="20730" windowHeight="11160" activeTab="2" xr2:uid="{00000000-000D-0000-FFFF-FFFF00000000}"/>
  </bookViews>
  <sheets>
    <sheet name="OBJETIVOS " sheetId="25" r:id="rId1"/>
    <sheet name="MAPP 2021" sheetId="1" r:id="rId2"/>
    <sheet name="Plan de Inversión " sheetId="21" r:id="rId3"/>
    <sheet name="INDICADORES RECREACION" sheetId="16" r:id="rId4"/>
    <sheet name="RIESGOS  RECREACION " sheetId="20" r:id="rId5"/>
    <sheet name="INDICADORES DEPORTE" sheetId="14" r:id="rId6"/>
    <sheet name="RIESGOS DEPORTE" sheetId="23" r:id="rId7"/>
    <sheet name="INDICADORES JUEGOS NACIONAL" sheetId="15" r:id="rId8"/>
    <sheet name="RIESGOS JDN" sheetId="24" r:id="rId9"/>
    <sheet name="INDICADORES GESTION  " sheetId="17" r:id="rId10"/>
    <sheet name="RIESGOS GESTION" sheetId="22" r:id="rId11"/>
    <sheet name="INDICADORES DN" sheetId="11" r:id="rId12"/>
    <sheet name="INDICADORES DAF" sheetId="12" r:id="rId13"/>
  </sheets>
  <externalReferences>
    <externalReference r:id="rId14"/>
    <externalReference r:id="rId15"/>
    <externalReference r:id="rId16"/>
  </externalReferences>
  <definedNames>
    <definedName name="_xlnm.Print_Area" localSheetId="5">'INDICADORES DEPORTE'!$A$2:$C$76</definedName>
    <definedName name="_xlnm.Print_Area" localSheetId="9">'INDICADORES GESTION  '!$B$1:$C$109</definedName>
    <definedName name="_xlnm.Print_Area" localSheetId="7">'INDICADORES JUEGOS NACIONAL'!$A$2:$C$4</definedName>
    <definedName name="_xlnm.Print_Area" localSheetId="3">'INDICADORES RECREACION'!$A$1:$C$56</definedName>
    <definedName name="_xlnm.Print_Area" localSheetId="1">'MAPP 2021'!$K$9:$AA$36</definedName>
    <definedName name="_xlnm.Print_Titles" localSheetId="1">'MAPP 2021'!$9:$13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3" i="1" l="1"/>
  <c r="I23" i="21" l="1"/>
  <c r="K15" i="23" l="1"/>
  <c r="B5" i="22" l="1"/>
  <c r="X32" i="1" l="1"/>
  <c r="X27" i="1"/>
  <c r="X28" i="1"/>
  <c r="X29" i="1"/>
  <c r="X30" i="1"/>
  <c r="X26" i="1"/>
  <c r="X24" i="1"/>
  <c r="X22" i="1"/>
  <c r="X15" i="1" l="1"/>
  <c r="X16" i="1"/>
  <c r="X14" i="1"/>
  <c r="X21" i="1"/>
  <c r="X20" i="1"/>
  <c r="X19" i="1"/>
  <c r="X18" i="1"/>
  <c r="J21" i="21"/>
  <c r="I21" i="21"/>
  <c r="H21" i="21"/>
  <c r="G21" i="21"/>
  <c r="F21" i="21"/>
  <c r="H22" i="21" l="1"/>
  <c r="X17" i="1" l="1"/>
  <c r="X23" i="1"/>
  <c r="X25" i="1"/>
  <c r="X31" i="1"/>
  <c r="X34" i="1"/>
  <c r="C84" i="17" l="1"/>
  <c r="C19" i="14" l="1"/>
  <c r="AA23" i="1" l="1"/>
  <c r="AA34" i="1" l="1"/>
  <c r="AA31" i="1" l="1"/>
  <c r="AA25" i="1" l="1"/>
  <c r="AA17" i="1"/>
  <c r="AA36" i="1" l="1"/>
  <c r="X36" i="1" l="1"/>
</calcChain>
</file>

<file path=xl/sharedStrings.xml><?xml version="1.0" encoding="utf-8"?>
<sst xmlns="http://schemas.openxmlformats.org/spreadsheetml/2006/main" count="1476" uniqueCount="645">
  <si>
    <t>Nombre de la Institución:</t>
  </si>
  <si>
    <t>Nombre del Jerarca de la Institución</t>
  </si>
  <si>
    <t>Sector:</t>
  </si>
  <si>
    <t>Salud, Nutrición y Deporte</t>
  </si>
  <si>
    <t>Ministro(a) Rector(a)</t>
  </si>
  <si>
    <t>Dr. Daniel Salas Peraza</t>
  </si>
  <si>
    <t>PLAN NACIONAL DE DESARROLLO E INVERSION PUBLICA 2019-2022 (PNDIP)</t>
  </si>
  <si>
    <t>PROGRAMACIÓN ESTRATÉGICA PRESUPUESTARIA</t>
  </si>
  <si>
    <t>ODS VINCULADO</t>
  </si>
  <si>
    <t xml:space="preserve">AREA ESTRATEGICA </t>
  </si>
  <si>
    <t xml:space="preserve">OBJETIVO DEL AREA </t>
  </si>
  <si>
    <t xml:space="preserve">
INTERVENCION ESTRATEGICA</t>
  </si>
  <si>
    <t>OBJETIVO INTERVENCION ESTRATEGICA</t>
  </si>
  <si>
    <t>INDICADOR DE LA INTERVENCION ESTRATEGICA</t>
  </si>
  <si>
    <t>LINEA BASE DEL INDICADOR (Regional cuando proceda)</t>
  </si>
  <si>
    <t>META DEL PERIODO (regional cuando proceda)</t>
  </si>
  <si>
    <t>COBERTURA GEOGRAFICA POR REGION</t>
  </si>
  <si>
    <t>OBJETIVO ESTRATÉGICO INSTITUCIONAL (PEI)</t>
  </si>
  <si>
    <t>CODIGO Y NOMBRE DEL  PROGRAMA O SUBPROGRAMA PRESUPUESTARIO</t>
  </si>
  <si>
    <t>UNIDAD DE MEDIDA DEL PRODUCTO</t>
  </si>
  <si>
    <t>POBLACIÓN META</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</si>
  <si>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</si>
  <si>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</si>
  <si>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</si>
  <si>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</si>
  <si>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</si>
  <si>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</si>
  <si>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</si>
  <si>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</si>
  <si>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</si>
  <si>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</si>
  <si>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</si>
  <si>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</si>
  <si>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</si>
  <si>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FF</t>
  </si>
  <si>
    <t>ANUAL</t>
  </si>
  <si>
    <t>t+1</t>
  </si>
  <si>
    <t>t+2</t>
  </si>
  <si>
    <t>t+3</t>
  </si>
  <si>
    <t xml:space="preserve">Objetivo 3 : Garantizar una vida sana y promover el bienestar para todos en todas las edades </t>
  </si>
  <si>
    <t xml:space="preserve">Salud y Seguridad Social </t>
  </si>
  <si>
    <t>Establecer una estrategia integral para la prevención y atención de la salud de
las personas, así como para la consolidación de un sistema equitativo y sostenible
de seguridad social.</t>
  </si>
  <si>
    <t>2017: 0</t>
  </si>
  <si>
    <t>Programa
Actívate.</t>
  </si>
  <si>
    <t>Aumentar el
número de
personas que
participan en
diferentes
modalidades de
actividad física en
las regiones del
país.</t>
  </si>
  <si>
    <t>Número de
personas que
participan en
alguna modalidad
de actividad física
ofrecida por el
Programa Actívate</t>
  </si>
  <si>
    <t>INSTITUTO COSTARRICENSE DEL DEPORTE Y LA RECREACION</t>
  </si>
  <si>
    <t>Programa
Escalemos en
Equipo.</t>
  </si>
  <si>
    <t>Promover la
movilidad e
integración social
por medio de la
práctica del
deporte inclusivo</t>
  </si>
  <si>
    <t>Número de
personas que
participan en el
Programa
Escalemos en
Equipo por año</t>
  </si>
  <si>
    <t>OBJETIVO NACIONAL: Generar un crecimiento económico inclusivo en el ámbito nacional y regional en armonía con el ambiente, generando empleos de calidad, y reduciendo la pobreza y la desigualdad.</t>
  </si>
  <si>
    <t>Interpretación</t>
  </si>
  <si>
    <t>Desagregación</t>
  </si>
  <si>
    <t>Meta</t>
  </si>
  <si>
    <t>Clasificación</t>
  </si>
  <si>
    <t>Tipo de operación estadística</t>
  </si>
  <si>
    <t>ANEXO I: Ficha Técnica del Programa Institucional de Inversión Pública</t>
  </si>
  <si>
    <t>NOMBRE DE LA INSTITUCIÓN:</t>
  </si>
  <si>
    <t>NOMBRE DEL JERARCA DE LA INSTITUCIÓN:</t>
  </si>
  <si>
    <t>SECTOR:</t>
  </si>
  <si>
    <t>MINISTRO(A) RECTOR(A):</t>
  </si>
  <si>
    <t>PROGRAMA DE INVERSIÓN PÚBLICA</t>
  </si>
  <si>
    <t>CÓDIGO Y NOMBRE DEL PROYECTO</t>
  </si>
  <si>
    <t>ETAPA ACTUAL</t>
  </si>
  <si>
    <t>AVANCE ETAPA ACTUAL</t>
  </si>
  <si>
    <t>CÓDIGO Y NOMBRE DEL PROGRAMA PRESUPUESTARIO</t>
  </si>
  <si>
    <t>MONTOS POR EJECUTAR</t>
  </si>
  <si>
    <t>(MILLONES DE COLONES)</t>
  </si>
  <si>
    <t>MONTOS EJECUTADOS</t>
  </si>
  <si>
    <t>RESPONSABLES</t>
  </si>
  <si>
    <t>I TRIM</t>
  </si>
  <si>
    <t>II TRIM</t>
  </si>
  <si>
    <t>III TRIM</t>
  </si>
  <si>
    <t>IV TRIM</t>
  </si>
  <si>
    <t>ALBA QUESADA RODRÍGUEZ</t>
  </si>
  <si>
    <t>ALBA QUESADA RODRIGUEZ</t>
  </si>
  <si>
    <t>SALUD, NUTRICION Y DEPORTE</t>
  </si>
  <si>
    <t>DANILO SALAS PERAZA</t>
  </si>
  <si>
    <t>NOTA: Esta información debe extraerse del BPIP para garantizar la congruencia de lo incluido en la Ficha técnica y la información registrada en el BPIP por parte de la institución.</t>
  </si>
  <si>
    <t>CODIGO: 5000  Recreación</t>
  </si>
  <si>
    <t>ND</t>
  </si>
  <si>
    <t xml:space="preserve">Desarrollo de actividades deportivas y recreativas en las comunidades </t>
  </si>
  <si>
    <t>Aplicación de una encuesta nacional sobre los niveles de actividad física de los habitantes del país</t>
  </si>
  <si>
    <t xml:space="preserve">TOTAL </t>
  </si>
  <si>
    <t>CODIGO: 2000          Deporte</t>
  </si>
  <si>
    <t>Apoyo técnico y económico para el desarrollo de los programas deportivos nacionales e internacionales.</t>
  </si>
  <si>
    <t>Entidades Deportivas beneficiadas</t>
  </si>
  <si>
    <t xml:space="preserve">Recurso económico asignado a deportistas de alto rendimiento y proyección, para el desarrollo en la disciplina deportiva </t>
  </si>
  <si>
    <t>Deportistas de alto rendimiento y de proyección</t>
  </si>
  <si>
    <t xml:space="preserve">Atención a deportistas que soliciten servicios de la Clínica Deportiva </t>
  </si>
  <si>
    <t>Atletas que reciben servicios en la clínica ICODER</t>
  </si>
  <si>
    <t>Capacitaciones técnicas dirigidas a todos los actores del deporte y la recreación</t>
  </si>
  <si>
    <t>Esta actividad está sujeta a la variable presupuestaria disponible en cada periodo.</t>
  </si>
  <si>
    <t xml:space="preserve">CODIGO:3000       Juegos Deportivos Nacionales </t>
  </si>
  <si>
    <t>Participación integral de todas las personas involucradas directamente en la Competición de Juegos Deportivos Nacionales</t>
  </si>
  <si>
    <t>Personas participantes de todo el proceso competitivo de Juegos Deportivos Nacionales</t>
  </si>
  <si>
    <t>Variables políticas y presupuestarias de los Gobiernos Locales en relación con la intención de participación en Deporte y Recreación.</t>
  </si>
  <si>
    <t xml:space="preserve">PRESUPUESTO CIFRA COMPLETA </t>
  </si>
  <si>
    <t xml:space="preserve">Codigo 04 Gestión Instalaciones Deportivas y RecreatIvas             </t>
  </si>
  <si>
    <t>Entidades deportivas y comunidades  Beneficiarios: Población en general.</t>
  </si>
  <si>
    <t xml:space="preserve">CODIGO:1000
DIRECCIÓN SUPERIOR       </t>
  </si>
  <si>
    <t>Presupuesto asignado</t>
  </si>
  <si>
    <t>Funcionarios ICODER</t>
  </si>
  <si>
    <t>NA</t>
  </si>
  <si>
    <t xml:space="preserve">Funcionarios del ICODER y usuarios de los Servicios y Bienes </t>
  </si>
  <si>
    <t xml:space="preserve">GRAN TOTAL </t>
  </si>
  <si>
    <t>Crear estrategias de innovación, investigación y desarrollo para el deporte, la recreación y la actividad física.</t>
  </si>
  <si>
    <t>Contribuir mediante esfuerzos articulados el acceso de las personas al deporte, la recreación y la actividad física.</t>
  </si>
  <si>
    <t xml:space="preserve">Contribuir mediante esfuerzos articulados el acceso de las personas al deporte, la recreación y la actividad física. </t>
  </si>
  <si>
    <t>Garantizar la eficiencia, eficacia y transparencia en el uso de los recursos públicos gestionados y otorgados por parte del ICODER.</t>
  </si>
  <si>
    <t>Desarrollo de programas y proyectos deportivos, recreativos y de actividad física a nivel nacional e internacional.</t>
  </si>
  <si>
    <t>Establecer una estrategia integral para la prevención y atención de la salud de las personas, así como para la consolidación de un sistema equitativo y sostenible de seguridad social</t>
  </si>
  <si>
    <t xml:space="preserve"> Articular las áreas de Deporte, Recreación, Construcción de Obras y Gestión de Instalaciones, con el fin de maximizar el impacto positivo de los proyectos desarrollados por parte del ICODER. </t>
  </si>
  <si>
    <t xml:space="preserve">    Contribuir mediante esfuerzos articulados el acceso de las personas al deporte, la recreación y la actividad física. </t>
  </si>
  <si>
    <t xml:space="preserve">ANEXO </t>
  </si>
  <si>
    <t>ELEMENTO</t>
  </si>
  <si>
    <t>Nombre del Indicador</t>
  </si>
  <si>
    <t>Definición Conceptual</t>
  </si>
  <si>
    <t>Fórmula de cálculo</t>
  </si>
  <si>
    <t>Componentes de la fórmula de Cálculo</t>
  </si>
  <si>
    <t>Unidad de medida del indicador</t>
  </si>
  <si>
    <t>Número</t>
  </si>
  <si>
    <t>Línea Base</t>
  </si>
  <si>
    <t>Periocidad</t>
  </si>
  <si>
    <t>Anual</t>
  </si>
  <si>
    <t>Fuente</t>
  </si>
  <si>
    <t>Producto</t>
  </si>
  <si>
    <t>Registro administrativo</t>
  </si>
  <si>
    <t xml:space="preserve">Comentarios Generales </t>
  </si>
  <si>
    <t>Fuente:</t>
  </si>
  <si>
    <t xml:space="preserve">ICODER </t>
  </si>
  <si>
    <t>FICHA TÉCNICA DEL INDICADOR #2 DEPORTE</t>
  </si>
  <si>
    <t>El ICODER realiza una asignación de recursos económicos   a  las Entidades Deportivas legalmente constituidas que así lo solicitan, para el desarrollo de proyectos deportivos que promuevan la promoción y la competición en el deporte, en el ámbito nacional e internacional</t>
  </si>
  <si>
    <t>Cantidad de entidades que recibieron el aporte</t>
  </si>
  <si>
    <t>Entidades que recibieron el aporte del ICODER</t>
  </si>
  <si>
    <t>Cantidad - número</t>
  </si>
  <si>
    <t>Todos los años se giran recursos a las Entidades con el fin de facilitar los procesos de desarrollo deportivo en los distintos deportes a nivel nacional e internacional.</t>
  </si>
  <si>
    <t xml:space="preserve">Aportes otorgados por entidad </t>
  </si>
  <si>
    <t>Anual/Con verificación trimestral</t>
  </si>
  <si>
    <t>Dirección de Deporte/ Rendimiento Deportivo</t>
  </si>
  <si>
    <t>FICHA TÉCNICA DEL INDICADOR #3 DEPORTE</t>
  </si>
  <si>
    <t>El ICODER realiza una asignación de recursos económicos   a los deportistas que que así lo solicitan, luego de realizar un estudio preliminar, para facilitar los procesos de entrenamiento deportivo y competición a nivel nacional e internacional</t>
  </si>
  <si>
    <t>Cantidad de atletas que recibieron el aporte</t>
  </si>
  <si>
    <t>Atletas que recibieron el aporte del ICODER</t>
  </si>
  <si>
    <t>Todos los años se giran recursos a los deportistas con el fin de facilitar los procesos de desarrollo deportivo en los distintos deportes a nivel nacional</t>
  </si>
  <si>
    <t>Aportes otorgados</t>
  </si>
  <si>
    <t xml:space="preserve">  </t>
  </si>
  <si>
    <t>El ICODER brinda  el servicio medico,fisioterateutico, psicologico y nutricional  a deportistas que participan en programas deportivos para satisfacer la demanda del servicio en beneficio de la  salud de los deportistas.</t>
  </si>
  <si>
    <t>Cantidad de atletas atendidos/Cantidad de citas solicitadas</t>
  </si>
  <si>
    <t>Atletas atendidos</t>
  </si>
  <si>
    <t xml:space="preserve">Porcentaje </t>
  </si>
  <si>
    <t>Se brindan diversos servicios medicos,fisioterateuticos, psicologicos y nutricionales  a deportistas que participan en programas deportivos para satisfacer la demanda del servicio en beneficio de la  salud de los deportistas. Se atienden de forma períodica según cada caso</t>
  </si>
  <si>
    <t>Citas efectuadas</t>
  </si>
  <si>
    <t>Dirección de Deporte/ Clínica médica</t>
  </si>
  <si>
    <t xml:space="preserve">Implementar un programa de capacitación continua a nivel Nacional dirigido a Los diferentes entes deportivos, basado en las necesidades detectadas. </t>
  </si>
  <si>
    <t>Número de capacitaciones realizadas</t>
  </si>
  <si>
    <t>capacitaciones</t>
  </si>
  <si>
    <t>El ICODER como institución pública especializada en deporte, actividad física y recreación tiene como una de sus responsabilidades velar por la formación de las personas que promueven actividades relacionadas en el país. Por lo tanto implementará un programa de formación para todos los actores del sector.</t>
  </si>
  <si>
    <t>Dirección de Deporte/ Programa de capacitación</t>
  </si>
  <si>
    <t>Registros administrativos</t>
  </si>
  <si>
    <t xml:space="preserve">FICHA TÉCNICA DEL INDICADOR  #1 JUEGOS DEP. NACIONALES </t>
  </si>
  <si>
    <t>Participación registrada por las incripciones en deportes de cada Comité Cantonal de Deporte y Recreación para los Juegos Deportivos Nacionales.</t>
  </si>
  <si>
    <t>Cantidad de personas participantes por disciplina deportiva</t>
  </si>
  <si>
    <t>Juegos Deportivos  Nacionales - ICODER</t>
  </si>
  <si>
    <t>Departamento Competición Deportiva ICODER</t>
  </si>
  <si>
    <t>ANEXO III</t>
  </si>
  <si>
    <t>(Recursos Ejecutados / Recursos Disponibles ) * 100</t>
  </si>
  <si>
    <t xml:space="preserve">Anual </t>
  </si>
  <si>
    <t xml:space="preserve">Departamento de Administración de Instalaciones </t>
  </si>
  <si>
    <t xml:space="preserve">Dirección de Gestión de Instalaciones </t>
  </si>
  <si>
    <t>FICHA TÉCNICA DEL INDICADOR 2</t>
  </si>
  <si>
    <t>Recursos  invertidos en la Operación de las Instalaciones</t>
  </si>
  <si>
    <t xml:space="preserve">Recursos Ejecutados y Recursos Disponibles </t>
  </si>
  <si>
    <t>Cantidad de recursos humanos y materiales que se invierten diariamente en la operación de las Instalaciones, por ejemplo pago de servicios (luz, agua, telefono, impuestos, recolección de basura,  etc.), salarios de personal, contrataciones ( mantenimiento de areas verdes, seguridad, limpieza, etc.) que permiten tener en operación las instalaciones</t>
  </si>
  <si>
    <t xml:space="preserve">Recursos destinados a garantizar la correcta gestion de las instalaciones, en las que se incluye principalmente el control de los permisos de uso de estas y su administración.  </t>
  </si>
  <si>
    <t>Departamento de Obras</t>
  </si>
  <si>
    <t>(Asesorias Realizadas / Asesorias Solicitadas) * 100</t>
  </si>
  <si>
    <t xml:space="preserve">Asesorias Solicitadas y Asesorias Realizadas </t>
  </si>
  <si>
    <t xml:space="preserve"> </t>
  </si>
  <si>
    <t>Cod. 4300 Oficina: Sub Programa de Departamento de Obras</t>
  </si>
  <si>
    <t xml:space="preserve">FICHA TÉCNICA DEL INDICADOR RECREACION </t>
  </si>
  <si>
    <t>Regionalizada</t>
  </si>
  <si>
    <t>Dirección Promoción Recreativa Regional</t>
  </si>
  <si>
    <t xml:space="preserve">Registros administrativos </t>
  </si>
  <si>
    <t>ICODER</t>
  </si>
  <si>
    <t>FICHA TÉCNICA DEL INDICADOR</t>
  </si>
  <si>
    <t>Cantonal</t>
  </si>
  <si>
    <t>Es la realización de Actividades Recreativas realizadas en coordinación con Comites Cantonales de Deporte y Recreació, con la Red Costarricense de Actividad Física, y con otras entidades relacionadas en la promoción de la Recreación, el Deporte y la Actividad Física.</t>
  </si>
  <si>
    <t>Sumatoria  de actividades realizadas</t>
  </si>
  <si>
    <t>Suma de Actividades realizadas</t>
  </si>
  <si>
    <t>Una actividad recreativa, es un evento intencionado que puede contener diferentes manifestaciones recreativas que procuran el uso positivo del tiempo libre y la promoción de estilos de vida saludables.</t>
  </si>
  <si>
    <t xml:space="preserve">semstral y anual </t>
  </si>
  <si>
    <t>Es la realización de una Encuesta Nacional de los Niveles de Actividad Física de la población Costarricense utilizando el Cuestionario IPAQ</t>
  </si>
  <si>
    <t>Contabilización de la Encuesta</t>
  </si>
  <si>
    <t>Encuesta realizada</t>
  </si>
  <si>
    <t xml:space="preserve">Encuesta </t>
  </si>
  <si>
    <t>Conjunto de preguntas tipificadas dirigidas a una muestra representativa de grupos sociales, para averiguar estados de opinión o conocer otras cuestiones que les afectan.</t>
  </si>
  <si>
    <t>1 Encuesta Nacional</t>
  </si>
  <si>
    <t>Medición anual</t>
  </si>
  <si>
    <t>USUARIOS:Organizaciones Locales y Cantonales</t>
  </si>
  <si>
    <r>
      <t>USUARIOS:</t>
    </r>
    <r>
      <rPr>
        <sz val="10"/>
        <rFont val="Arial"/>
        <family val="2"/>
      </rPr>
      <t>Organizaciones Locales y Cantonales</t>
    </r>
    <r>
      <rPr>
        <u/>
        <sz val="10"/>
        <rFont val="Arial"/>
        <family val="2"/>
      </rPr>
      <t>BENEFICIARIOS</t>
    </r>
    <r>
      <rPr>
        <sz val="10"/>
        <rFont val="Arial"/>
        <family val="2"/>
      </rPr>
      <t>:  Población en general: Niñez y adolescencia, persona joven, adulto y adulto mayor</t>
    </r>
  </si>
  <si>
    <r>
      <t>USUARIOS:</t>
    </r>
    <r>
      <rPr>
        <sz val="10"/>
        <rFont val="Arial"/>
        <family val="2"/>
      </rPr>
      <t>Organizaciones Locales y Cantonales</t>
    </r>
    <r>
      <rPr>
        <u/>
        <sz val="10"/>
        <rFont val="Arial"/>
        <family val="2"/>
      </rPr>
      <t>BENEFICIARIOS</t>
    </r>
    <r>
      <rPr>
        <sz val="10"/>
        <rFont val="Arial"/>
        <family val="2"/>
      </rPr>
      <t xml:space="preserve">:  Población en general: Niñez y adolescencia, persona joven, adulto y adulto mayor     </t>
    </r>
  </si>
  <si>
    <t>Presupuesto Asignado</t>
  </si>
  <si>
    <t>Impuesto al Tabaco
Ministerio de Salud</t>
  </si>
  <si>
    <t>FODESAF
MINISTERO SALUD</t>
  </si>
  <si>
    <t>MINISTERO SALUD</t>
  </si>
  <si>
    <t xml:space="preserve">FICHA TÉCNICA DEL INDICADOR DIRECCION </t>
  </si>
  <si>
    <t>Es la forma en que el CNDR toma las decisiones y las oficializa para que la Administración Activa pueda actuar</t>
  </si>
  <si>
    <t>Acuerdos del CNDR recibidos/ Acuerdos del CNDR atendidos</t>
  </si>
  <si>
    <t xml:space="preserve">Acuerdos tomados por el CNDR en sesiones ordinarias y trasladados a la Dirección Nacional para su ejecución </t>
  </si>
  <si>
    <t xml:space="preserve">El CNDR es máximo jerarca colegiado, los acuerdos es la forma de comunicar los acuerdos a la administración.  </t>
  </si>
  <si>
    <t xml:space="preserve">90% de acuerdos atendidos </t>
  </si>
  <si>
    <t xml:space="preserve">Trimestral, semestral y Anual  </t>
  </si>
  <si>
    <t>Asistente de la Dirección Nacional- Secretaria del CNDR</t>
  </si>
  <si>
    <t>Efecto</t>
  </si>
  <si>
    <t xml:space="preserve">Registos Administrativos </t>
  </si>
  <si>
    <t xml:space="preserve">Planificación Institucional de acuerdo a los lineamientos técnicos y metodologicos de las fuentes de financiamiento y de las instancias fiscalizadoras del sector público </t>
  </si>
  <si>
    <t xml:space="preserve">Número de planes aprobados </t>
  </si>
  <si>
    <t>Lista de planes anuales que se estan ejecutando con los recursos de ley, especificos.</t>
  </si>
  <si>
    <t xml:space="preserve">Número </t>
  </si>
  <si>
    <t xml:space="preserve">Son los documentos oficiales para la ejecución de metas y presupuesto institucional </t>
  </si>
  <si>
    <t>5 (STAP-CGR-FODESAF-TABACO- PND 2014-2018 y PEI 2018-2021)</t>
  </si>
  <si>
    <t>6  planes aprobados</t>
  </si>
  <si>
    <t xml:space="preserve">Anual y semestral </t>
  </si>
  <si>
    <t xml:space="preserve">Departamento de Planificación Instiitucional </t>
  </si>
  <si>
    <t>Registros Administrativos</t>
  </si>
  <si>
    <t>Los convenios son documentos legales que formalizan las alianzas y relaciones de cooperacion entre diferentes actores; estableciendo el alcance, la vigencia temporal, los compromios. La tipificación de estos instrumentos es la sigueinte: Convenios internacionales, interinstitucionales, alianzas publico privadas y con organizaciones no gubernamentales. Y los proyectos son iniciativas que responden a una iniciativa especifica de una determinada organización, los cuales esta alineados estrategicamente y cuentan con una temporalidad defina; estos proyectos se enmarcan en instrumentos de cooperación entre países</t>
  </si>
  <si>
    <t xml:space="preserve">Sumatoria de Convenios firmados y proyectos impulsados </t>
  </si>
  <si>
    <t xml:space="preserve">Convenios más proyectos </t>
  </si>
  <si>
    <t xml:space="preserve">En el ICODER se desarrollaron N proyectos y convenios de cooperación durante el X </t>
  </si>
  <si>
    <t>Clasificación del tipo de cooperación</t>
  </si>
  <si>
    <t xml:space="preserve">6 convenios y 11 proyectos </t>
  </si>
  <si>
    <t xml:space="preserve">2 convenios y 7 proyectos </t>
  </si>
  <si>
    <t xml:space="preserve">anual </t>
  </si>
  <si>
    <t xml:space="preserve">Proceso de Cooperación y Alianzas Estrategicas </t>
  </si>
  <si>
    <t>La Contraloría de Servicios, como proceso que  busca el acercamiento de los ciudadanos con los servicios y bienes que presta el ICODER,  lleva la atención de gestiones como denuncias e incoformidades, consultas entre otras  a fin de  atender y mejorar la calidad de los servicios para los usuarios y beneficiarios.</t>
  </si>
  <si>
    <t># de gestiones atendidas/ # gestiones  ingresadas</t>
  </si>
  <si>
    <t xml:space="preserve">Las gestiones resueltas  entre las gestiones ingresadas  o trasladadas a la Contraloría de Servicios </t>
  </si>
  <si>
    <t>Son quejas, incoformidades y denuncias formales que realizan los ciudadanos ante la Contraloría de Servicios y los trasladados desde otras instancias del ICODER o Instituciones como la Defensoría de los Habitantes.</t>
  </si>
  <si>
    <t xml:space="preserve">Por unidad o departamento institucional </t>
  </si>
  <si>
    <t>anual y semetral</t>
  </si>
  <si>
    <t>Contraloría de Servicios del ICODER</t>
  </si>
  <si>
    <t xml:space="preserve">Miden el alcance y la trascendencia de la informaciópn que produce la institución, por medio de las estadísticas que el software de la aplicación. El posicionamiento de la institución se refelja en la interacción con los ususarios, por medio de los chat, los me gusta, cuando se comparte en otros muros, reproducción de videos y albunes fotograficos, visitas entre otros </t>
  </si>
  <si>
    <t>Estadístico</t>
  </si>
  <si>
    <t>Software de la aplicación, que puede seleccionarse en rangos y caracteríticas de estudio</t>
  </si>
  <si>
    <t xml:space="preserve">Sumatoria de las diferentes actividades de las redes </t>
  </si>
  <si>
    <t xml:space="preserve">Es el instrumento más agil y rápido para llegar al público meta de la institución y que permite una interacción inmediata </t>
  </si>
  <si>
    <t>Aumenta en un 5% de seguidores en las redes</t>
  </si>
  <si>
    <t xml:space="preserve">Trimestral </t>
  </si>
  <si>
    <t xml:space="preserve">Departamento de Prensa y Relaciones Internacionales </t>
  </si>
  <si>
    <t>Impacto</t>
  </si>
  <si>
    <t xml:space="preserve">Software de la aplicación </t>
  </si>
  <si>
    <t xml:space="preserve">Es la defensa legal en casos de demandas interpuesta por terceros o por la institución en los juzgados nacionales </t>
  </si>
  <si>
    <t xml:space="preserve">Número de juicios atendidos / número de juicios recibidos </t>
  </si>
  <si>
    <t>Son las demandas legales a las que se ve sometida la institución por la gestión de trabajo</t>
  </si>
  <si>
    <t>Demandas en los tribunales de justicia en favor o en contra del ICODER</t>
  </si>
  <si>
    <t>Juicios ganados o perdidos según su categoría( laboral, ambiental, administrativos, de contratación entre otros).</t>
  </si>
  <si>
    <t xml:space="preserve">Semestral y anual </t>
  </si>
  <si>
    <t xml:space="preserve">Asesoría Legal </t>
  </si>
  <si>
    <t>FICHA TÉCNICA DEL INDICADOR DS-DAF</t>
  </si>
  <si>
    <t>Indica el grado de implementación general del Plan Estratégico de Tecnologías de Información.</t>
  </si>
  <si>
    <t>(Σ % avance real de la implementación de cada proyecto) / (Σ % avance esperado de la implementación de cada proyecto)</t>
  </si>
  <si>
    <t>Porcentaje de avance real de la implementación de cada proyecto
Porcentaje de avance esperado en la implementación de cada proyecto</t>
  </si>
  <si>
    <t>Desarrollo de las etapas de proyectos de TI para la sistematización de las actividades del ICODER, según PETI (7 proyectos en distintas etapas)</t>
  </si>
  <si>
    <t>El resultado indica el nivel de avance en la implementación de los proyectos de TI, de acuerdo con las etapas establecidas para cada uno en el Plan Estratégico de Tecnologías de Información (PETI).</t>
  </si>
  <si>
    <t xml:space="preserve">Mensual </t>
  </si>
  <si>
    <t>PETI, SIGAF, DAF</t>
  </si>
  <si>
    <t xml:space="preserve">Producto </t>
  </si>
  <si>
    <t>Indica el grado de ejecución de los recursos asignados a las labores de dirección y apoyo administrativo, según los planes de trabajo de las unidades que conforman la Dirección Superior</t>
  </si>
  <si>
    <t>Monto ejecución real de la meta/monto total de recursos asignados a la meta</t>
  </si>
  <si>
    <t>Recursos ejcutados
Presupuesto total asignado a la meta</t>
  </si>
  <si>
    <t>El resultado indica el nivel de ejecución de los recursos asignados a la Dirección Superior, para el cumplimiento de los planes de trabajo establecidos por cada una de las áreas que la conforman.</t>
  </si>
  <si>
    <t>70% de ejecución en el año 2017</t>
  </si>
  <si>
    <t>Sistema de Información para la Gestión Administrativa y Financiera, Registros de la Dirección Nacional, Registros Dirección Administrativa y Financiera del ICODER.</t>
  </si>
  <si>
    <t>Es la administración de los servicios financieros, compras institucionales, manejo de la flotilla vehícular, capacitación del personal, mejora del clima institucional</t>
  </si>
  <si>
    <t xml:space="preserve">Suma de alcance de los planes / entre la cantidad de planes contemplados entre la proyección de cumplimiento </t>
  </si>
  <si>
    <t xml:space="preserve">Es la sumatoria del cumplimiento de todos los planes administrativos y financieros para determinar el promedio de cumplimiento de la gestión pública entre el porcentaje proyectado </t>
  </si>
  <si>
    <t>Promedio</t>
  </si>
  <si>
    <t>No disponible</t>
  </si>
  <si>
    <t xml:space="preserve">90% de ejecución de los planes de trabajo de los procesos </t>
  </si>
  <si>
    <t>trimestral</t>
  </si>
  <si>
    <t xml:space="preserve">Dirección Administrativa Financiera </t>
  </si>
  <si>
    <t xml:space="preserve">TABACO
</t>
  </si>
  <si>
    <t>FODESAF</t>
  </si>
  <si>
    <t>50% de implementación del PETI en el año 2018</t>
  </si>
  <si>
    <t>Alcanzar el  85% de la implementación del PETI, durante el año 2020</t>
  </si>
  <si>
    <t xml:space="preserve">Alcanzar al menos el 85 % de la ejecución </t>
  </si>
  <si>
    <t>MATRIZ DE ARTICULACION PLAN PRESUPUESTO 2021</t>
  </si>
  <si>
    <t>2019:     3190</t>
  </si>
  <si>
    <t xml:space="preserve">TABACO 
</t>
  </si>
  <si>
    <t>FODESAF
MINISTERO SALUD
IFAM</t>
  </si>
  <si>
    <t>IFAM
INGRESOS PROPIOS
MINISTERO SALUD
TABACO</t>
  </si>
  <si>
    <t>CODIGO Y NOMBRE DEL PRODUCTO FINAL Y/O INTERMEDIO (BIENES/
SERVICIOS)</t>
  </si>
  <si>
    <t xml:space="preserve">CODIGO Y NOMBRE INDICADORES DE PRODUCTO FINAL Y/O INTERMEDIO  </t>
  </si>
  <si>
    <t>PF.01- Actividades para que las  de personas que realizan actividad física sistemática.</t>
  </si>
  <si>
    <t>Modalidad de actividad física: el ejercicio, deporte, o actividad recreativa que realiza la persona para mejorar la condición física.Actividad física sistemática: movimiento que realiza una persona de forma regular en frecuencia y tiempo, con el propósito de mejorar la condición física, al menos dos veces por semana.</t>
  </si>
  <si>
    <t>PF.01.01- Número de personas que realizan actividad física sistemática.</t>
  </si>
  <si>
    <t>1. Se incluye dentro del presupuesto, Los recursos provenientes de la LEY 9739.
2. La política financiera Nacional puede afectar el presupuesto tanto positiva como negativamente.             
3. Riesgos asociados a la Pandemia COVID-19.</t>
  </si>
  <si>
    <t>PF.01 Juegos Deportivos Nacionales</t>
  </si>
  <si>
    <t>2020: 58</t>
  </si>
  <si>
    <t>2020: 133</t>
  </si>
  <si>
    <t>FICHA TÉCNICA DEL INDICADOR #4 DEPORTE</t>
  </si>
  <si>
    <t>Cantidad - Número</t>
  </si>
  <si>
    <t>2019: 3190</t>
  </si>
  <si>
    <t xml:space="preserve">2020: 0 </t>
  </si>
  <si>
    <t xml:space="preserve">PF.O1 Instalaciones deportivas y recreativas en condiciones para el uso y disfrute de la población </t>
  </si>
  <si>
    <t>Atención de solicitudes de permisos  a personas fisicas y/o juridicas para el desarrollo de actividades deportivas recreativas y culturales</t>
  </si>
  <si>
    <t>PF.01.01 Porcentaje de solicitudes aprobadas</t>
  </si>
  <si>
    <t xml:space="preserve">Ejecución y fiscalización de recursos económicos invertidos  para los servicios básicos de las  Instalaciones bajo la Administración del ICODER que deben estar en condiciones de operación  para y al servicio a los usuarios. </t>
  </si>
  <si>
    <t>PF.01.02 Porcentaje de Recursos ejecutados</t>
  </si>
  <si>
    <t>PF.02 Dotación de infraestructura Deportiva y Recreativa</t>
  </si>
  <si>
    <t>Formulación y fiscalización para  construcción de obras nuevas para el desarrollo del Deporte y la Recreación</t>
  </si>
  <si>
    <t>Fiscalización técnica de transferencias realizadas a Municipalidades para la formulación y construcción de infraestructura deportiva y recreativa</t>
  </si>
  <si>
    <t>PF.02 .02 Cantidad de transferencias fiscalizadas</t>
  </si>
  <si>
    <t xml:space="preserve">Asesorías técnica para el desarrollo de proyectos de  infraestructura deportiva y recreativa a  lo interno y externo del ICODER </t>
  </si>
  <si>
    <t>PF.02 .03 Porcenteje de asesorías atendidas</t>
  </si>
  <si>
    <t xml:space="preserve">PF.02 .01 Porcentaje de avance del desarrollo del proyecto </t>
  </si>
  <si>
    <t>PF.01.01 Porcentaje de ejecución presupuestaria</t>
  </si>
  <si>
    <t xml:space="preserve">PF.02.01 Porcentaje de ejecución presupuestaria </t>
  </si>
  <si>
    <t>PF.01.01% de avance de la implementación</t>
  </si>
  <si>
    <t xml:space="preserve">PF.01.02  % de ejecución del presupuesto asignado </t>
  </si>
  <si>
    <t xml:space="preserve">PF.01.03 Promedio de ejecución de  los planes de administración y finanzas </t>
  </si>
  <si>
    <t>PF.02.01 % de Acuerdos del CNDR atendidos</t>
  </si>
  <si>
    <t>PF.02.02 # Planes institucionales aprobados</t>
  </si>
  <si>
    <t>PF.02.03  Número de convenios y proyectos de Cooperación</t>
  </si>
  <si>
    <t xml:space="preserve">PF.02.04 % de gestiones atendidas </t>
  </si>
  <si>
    <t>PF.02.05 Posicionamiento institucional por medio de la Redes Sociales</t>
  </si>
  <si>
    <t xml:space="preserve">PF.02.06 % Atención de juicios </t>
  </si>
  <si>
    <t xml:space="preserve">FODESAF
MINISTERO SALUD  INDER Y SUPERVAIT </t>
  </si>
  <si>
    <t xml:space="preserve">FICHA TÉCNICA DEL INICADOR 1 </t>
  </si>
  <si>
    <t xml:space="preserve"> PF.01.01  Porcentaje de solicitudes aprobadas</t>
  </si>
  <si>
    <t>(Solicitudes aprobadas/ Solicitudes recibidas  ) * 100</t>
  </si>
  <si>
    <t xml:space="preserve">Solicitudes recibidas y solicitudes aprobadas </t>
  </si>
  <si>
    <t xml:space="preserve">Porcentaje solicitudes analizadas para la utilización de las Instalaciones bajo la administración del ICODER , con lo que se establece un control de uso pudiendo establecer responsables en cada una de las actividades que se realizan en ellas. </t>
  </si>
  <si>
    <t>A nivel nacional, todo tipo de población.</t>
  </si>
  <si>
    <t>90% de solicitudes aprobadas</t>
  </si>
  <si>
    <t>( ) Impacto.
( ) Efecto.
(x) Producto.</t>
  </si>
  <si>
    <t xml:space="preserve"> PF.01.02 Porcentaje de Recursos ejecutados</t>
  </si>
  <si>
    <t>A nivel nacional, todo tipo de población</t>
  </si>
  <si>
    <t>95% de los recursos presupuestados</t>
  </si>
  <si>
    <t>( ) Impacto.
( ) Efecto.
( x ) Producto.</t>
  </si>
  <si>
    <t xml:space="preserve">FICHA TÉCNICA DEL INDICADOR 3 </t>
  </si>
  <si>
    <t>Proyectos formulados  que cuenten con estudios preliminares, estudios básicos de ingeniería, anteproyecto, planos constructivos, especificaciones técnicas y presupuesto detallado aprobados y proyectos en fase de ejecución de obras que cuenten con fiscalización por parte del ICODER.</t>
  </si>
  <si>
    <t>Cantidad de proyectos formulados y fiscalizados por el ICODER</t>
  </si>
  <si>
    <t>Cantidad de proyectos formulados y  fiscalizados por el ICODER</t>
  </si>
  <si>
    <t>Cantidad</t>
  </si>
  <si>
    <t>Son proyectos que cuenten con  los insumos técnicos que permitan la ejecución de la obra, a los cuales se le da  el seguimiento en todas sus etapas para garantizar la correcta ejecución e inversión de los recursos.</t>
  </si>
  <si>
    <t>12 proyectos</t>
  </si>
  <si>
    <t xml:space="preserve">FICHA TÉCNICA DEL INDICADOR 4 </t>
  </si>
  <si>
    <t>Cantidad de proyectos con transferencias ejecutadas, cuyos convenios serán fiscalizados.</t>
  </si>
  <si>
    <t xml:space="preserve">Cantidad de proyectos con transferencias  </t>
  </si>
  <si>
    <t>Cantidad de proyectos que tienen recursos económicos a través de transferencias de ICODER</t>
  </si>
  <si>
    <t>Proyectos con recursos ya transferidos y convenios realizados, a los cuales es necesario dar seguimiento en el cumplimiento de lo estipulado en el convenio para la verificación técnica del plan de inversión presentado, en coordinación con la Dirección Administrativa Financiera y Asesoría legal del ICODER</t>
  </si>
  <si>
    <t xml:space="preserve">FICHA TÉCNICA DEL INDICADOR 5 </t>
  </si>
  <si>
    <t>PF.02 .03  Porcentaje de asesorías atendidas</t>
  </si>
  <si>
    <t>Verificar el cumplimiento de la Ley 7800 y demás normativa vigente. El Departamento de Obras  brinda  asesoria en Infraestructura Deportiva y Recreativa a las instancias públicas y privadas que lo soliciten. Así como asesoría técnica en ingeniería y arquitectura de acuerdo a lo demandado por el ICODER</t>
  </si>
  <si>
    <t xml:space="preserve">Asesorias en infraestructura deportiva y recreativa realizadas en el año a las entidades que lo soliciten. </t>
  </si>
  <si>
    <t xml:space="preserve">FICHA TÉCNICA DEL INDICADOR 6 </t>
  </si>
  <si>
    <t>Sistema informático que permita tenr mapeada todas la instalaciones deportivas y recreativas del país a fin de identificar geográficamente las instalaciones, conocer los servicios con los que cuenta, los programas que se desarrollan en ellas.</t>
  </si>
  <si>
    <t xml:space="preserve">Ejecución del proyecto para realizar una herramienta digital que contenga el inventario de instalaciones deportivas y recreativas del pais, con el fin de conocer la ubicación, el administrador, actividades que se desarrollan, instalaciones que las componen, compra de tiquetes de entrada a las instalaciones en línea etc.; requerimiento indispensable para la toma de decisiones a nivel Administrativo. </t>
  </si>
  <si>
    <t>( Etapas concluidas/ Etapas del proyecto ) * 100</t>
  </si>
  <si>
    <t>El proyecto está constituido por etapas las cuales se deberán ir concluyendo para contar con un inventario nacional de las instalaciones deportivas y recreativas</t>
  </si>
  <si>
    <t xml:space="preserve"> Gestión de Instalaciones y Técnología de la Información</t>
  </si>
  <si>
    <t>MONTO EJECUTADO AL 2020 (MILLONES DE COLONES)</t>
  </si>
  <si>
    <t>Formulación</t>
  </si>
  <si>
    <t>Ejecución</t>
  </si>
  <si>
    <t>Gestión de Instalaciones Jorge Bonilla Bogantes</t>
  </si>
  <si>
    <t>Contratación</t>
  </si>
  <si>
    <t xml:space="preserve">Personas de todas las etapas del ciclo de vida que participan en alguna modalidad de actividad física en las regiones del país. 
Actividad Física: cualquier movimiento corporal producido por los músculos y esqueleto que exija gasto de energía 
Modalidad de actividad Física: el ejercicio, deporte o actividad recreativa que realiza la persona para mejorar la condición física. </t>
  </si>
  <si>
    <t>Sumatoria de personas que participan en alguna modalidad del Programa Actívate</t>
  </si>
  <si>
    <t>Número de personas</t>
  </si>
  <si>
    <t xml:space="preserve">Cantidad de personas que participan en alguna modalidad de actividad física que ofrece el Programa Actívate en las regiones del país. </t>
  </si>
  <si>
    <t>Semestral, Anual</t>
  </si>
  <si>
    <t xml:space="preserve">(  )Impacto
(  )Efecto
(X ) Producto
</t>
  </si>
  <si>
    <t>Programa Interinstitucional desarrollado por el ICODER y el Ministerio de Salud cuyo financiamiento es responsabilidad de ambas instituciones y la fuente de financiamiento es la Ley 9028, Control de tabaco y sus efectos nocivos a la salud.</t>
  </si>
  <si>
    <t xml:space="preserve">CODIGO: 5000  Recreación
</t>
  </si>
  <si>
    <t xml:space="preserve">PF.01.01 Número de personas que participan en alguna modalidad de actividad física ofrecida por el Programa Actívate.
</t>
  </si>
  <si>
    <r>
      <t xml:space="preserve">Fuente </t>
    </r>
    <r>
      <rPr>
        <sz val="11"/>
        <color theme="1"/>
        <rFont val="Calibri"/>
        <family val="2"/>
        <scheme val="minor"/>
      </rPr>
      <t>de información</t>
    </r>
  </si>
  <si>
    <t xml:space="preserve">Objetivo 3 : Garantizar una vida sana y promover el bienestar para todos en todas las edades 
Indicador ODS 3.4.1 Tasa de mortalidad atribuida a las enfermedades
cardiovasculares, el cáncer, la diabetes o las enfermedades
respiratorias crónicas </t>
  </si>
  <si>
    <t>Central: 7.050     Brunca: 750  Chorotega: 1.650 Pacífico Central: 1.200  
Huértar Caribe: 900 Huétar Norte: 600</t>
  </si>
  <si>
    <t>2021-2022:
4.160
2021: 2000
2022: 2160
Central:
1640
2021: 800
2022: 840
Brunca: 525
2021: 250
2022: 275
Chorotega:
525
2021: 250
2022: 275
Pacífico
Central: 525
2021: 250
2022: 275
Huetar Caribe: 
420
2021: 200
2022: 220
Huetar Norte:
525
2021: 250
2022: 275</t>
  </si>
  <si>
    <r>
      <t xml:space="preserve">Central: 1640
Brunca: 525
Chorotega: 525
Pacífico </t>
    </r>
    <r>
      <rPr>
        <b/>
        <sz val="10"/>
        <color theme="1"/>
        <rFont val="Arial"/>
        <family val="2"/>
      </rPr>
      <t>Central</t>
    </r>
    <r>
      <rPr>
        <b/>
        <sz val="10"/>
        <rFont val="Arial"/>
        <family val="2"/>
      </rPr>
      <t>: 525
Huértar Caribe:420 Huétar Norte: 525</t>
    </r>
  </si>
  <si>
    <r>
      <t xml:space="preserve">
</t>
    </r>
    <r>
      <rPr>
        <b/>
        <sz val="8.1"/>
        <color theme="1"/>
        <rFont val="Arial"/>
        <family val="2"/>
      </rPr>
      <t>2020: 0</t>
    </r>
  </si>
  <si>
    <t>2021-2022
12.150
personas
2021: 10.800
2022: 12.150
Central: 7.050
2021: 2.700
2022: 7.050
Chorotega:
1.650
2021: 1.350
2022: 1.650
Pacífico
Central: 1.200
2021: 900
2022: 1.200
Brunca: 750
2021: 750
2022: 750
Huetar Caribe:
900
2021: 900
2022: 900
Huetar Norte:
600
2021: 600
2022: 600</t>
  </si>
  <si>
    <t xml:space="preserve">El programa es un Sistema Nacional de Participación en proyectos deportivos   por medio de la articulación de una red de abordaje integral, a partir de un primer nodo de Desarrollo del Movimiento Humano y el Deporte en todas sus manifestaciones y la participación de la ciudadanía. lo anterior con ejes los transversales de inclusión, la perspectiva de género y el enfoque territorial. </t>
  </si>
  <si>
    <t xml:space="preserve">Sumatoria de personas que realizan diferentes modalidades de deporte en el marco del Programa Escalemos en equipo por año. (esta es la definición que viene en la ficha técnica del PNDIP.  </t>
  </si>
  <si>
    <t>Número absoluto</t>
  </si>
  <si>
    <t>N/A</t>
  </si>
  <si>
    <t>Regional (Central, Brunca, Chorotega, Pacifico Central, Huetar Norte y Huetar Caribe).</t>
  </si>
  <si>
    <t>Personas que realizan diferentes modalidades de deporte en el marco del Programa Escalemos en equipo.  Ver la definición de la ficha técnica.nor participante</t>
  </si>
  <si>
    <t xml:space="preserve">
ODS 3: “Garantizar una vida sana y promover el bienestar para todos en todas las edades” y ODS 9: “Construir infraestructuras
resilientes, promover la industrialización inclusiva y sostenible y fomentar la innovación”  
Indicador: 
Número de
proyectos de
infraestructura
social
inclusivos e
interculturales
ejecutados.</t>
  </si>
  <si>
    <t>e inclusivas a todos los niveles</t>
  </si>
  <si>
    <t>Objetivo 16:  Promover sociedades pacíficas
e inclusivas para el desarrrollo
sostenible, facilitar el acceso
a la justicia para todos y crear
instituciones eficaces, responsables
e inclusivas a todos los niveles.
Meta 16.6
Crear a todos los niveles instituciones eficaces y transparentes que
rindan cuentas</t>
  </si>
  <si>
    <t>2021: 10.800</t>
  </si>
  <si>
    <t>2019: 
7768</t>
  </si>
  <si>
    <t>2021: 2000 /2022: 2160</t>
  </si>
  <si>
    <t>706  proyectos       2019</t>
  </si>
  <si>
    <t>2019:          57</t>
  </si>
  <si>
    <t>2019:         20</t>
  </si>
  <si>
    <t>2019:      
176</t>
  </si>
  <si>
    <t>2019: 
100%</t>
  </si>
  <si>
    <t>2019: 
5</t>
  </si>
  <si>
    <t>2019:
23</t>
  </si>
  <si>
    <t>2019:
100%</t>
  </si>
  <si>
    <t>2019: 
83%</t>
  </si>
  <si>
    <t>2019: 
88%</t>
  </si>
  <si>
    <r>
      <t xml:space="preserve">PF.02 .01  </t>
    </r>
    <r>
      <rPr>
        <sz val="11"/>
        <color rgb="FFFF0000"/>
        <rFont val="Calibri"/>
        <family val="2"/>
        <scheme val="minor"/>
      </rPr>
      <t>Número</t>
    </r>
    <r>
      <rPr>
        <sz val="11"/>
        <color theme="1"/>
        <rFont val="Calibri"/>
        <family val="2"/>
        <scheme val="minor"/>
      </rPr>
      <t xml:space="preserve"> de Proyectos formulados y fiscalización de obras en proceso de construcción</t>
    </r>
  </si>
  <si>
    <t xml:space="preserve">   </t>
  </si>
  <si>
    <t xml:space="preserve">2019:     18.283 participantes </t>
  </si>
  <si>
    <t>FICHA TÉCNICA PROGRAMA INSTITUCIONAL PROYECTOS DE INVERSIÓN PÚBLICA</t>
  </si>
  <si>
    <t> 002080 Centro Acuático María del Milagro París, Parque Metropolitano La Sabana</t>
  </si>
  <si>
    <t>Contratación de diseño y construcción</t>
  </si>
  <si>
    <t>Departamento de Obras Luis Fernando González Quesada</t>
  </si>
  <si>
    <t> 002875 Construcción del gimnasio deportivo y recreativo del Bicentenario Apa-Blu Presbere, Suretka, Talamanca</t>
  </si>
  <si>
    <t>SETENA</t>
  </si>
  <si>
    <t>Departamento de Obras Judith Vega</t>
  </si>
  <si>
    <t> 002785 Construcción de baños en el Parque La Sabana, San José</t>
  </si>
  <si>
    <t>Contratacción de diseño</t>
  </si>
  <si>
    <t> 002724 Diseño, construcción y remodelación del Parque Cariari, Limón</t>
  </si>
  <si>
    <t> 002843 Mejoramiento y modernización del Estadio Nacional en Costa Rica</t>
  </si>
  <si>
    <t>10% ejecución</t>
  </si>
  <si>
    <t>Departamento de Obras Carmen Aguilar</t>
  </si>
  <si>
    <t>Levantamiento de necesidades</t>
  </si>
  <si>
    <t>Departamento de Obras Kenneth Sevilla</t>
  </si>
  <si>
    <t>Elaboración de términos de referencia</t>
  </si>
  <si>
    <r>
      <rPr>
        <sz val="11"/>
        <color rgb="FFFF0000"/>
        <rFont val="Arial Narrow"/>
        <family val="2"/>
      </rPr>
      <t xml:space="preserve"> 001247 </t>
    </r>
    <r>
      <rPr>
        <sz val="11"/>
        <color theme="1"/>
        <rFont val="Arial Narrow"/>
        <family val="2"/>
      </rPr>
      <t>Gimnasio, Reparación de Pista, Reparación de Estadio Nuevo de Limón</t>
    </r>
  </si>
  <si>
    <t>PF 01 Entidades Deportivas beneficiadas técnica y económicamente</t>
  </si>
  <si>
    <t>PF 01.01 Cantidad de Entidades Deportivas beneficiadas técnica y económicamente</t>
  </si>
  <si>
    <t>FODESAF
TABACO
LEY 9739</t>
  </si>
  <si>
    <t>Actores del Deporte y la Recreación que reciben capacitación técnica</t>
  </si>
  <si>
    <t>PI 01.01 Capacitación y actualización técnica</t>
  </si>
  <si>
    <t>PF 02 Becas Deportivas</t>
  </si>
  <si>
    <t>PI 01.01 Cantidad de Capacitaciones Técnicas</t>
  </si>
  <si>
    <t>PF 02.01 Cantidad de Becas otorgadas</t>
  </si>
  <si>
    <t>PF 03 Servicio medicina, fisioterapia, psicología y nutrición a deportistas</t>
  </si>
  <si>
    <t>PF 03.01 Número de personas atendidas en la Clínica ICODER</t>
  </si>
  <si>
    <t>Personas menores de edad que realizan diferentes modalidades de deporte en el marco del Programa Escalemos en equipo</t>
  </si>
  <si>
    <t xml:space="preserve">Niños y niñas participantes en las escuelas Deportivas y Recreativas del Programa Escalemos en Equipo. 
</t>
  </si>
  <si>
    <t>PF 04.01 Número de personas menores de edad que  participan</t>
  </si>
  <si>
    <t xml:space="preserve">PF.02- Proyectos de Recreación con apoyo tecnico economico </t>
  </si>
  <si>
    <t xml:space="preserve">PF.03- Información estadística </t>
  </si>
  <si>
    <t>PF.02.01- Número de proyectos comunitarios  de deporte y recreación desarrollados</t>
  </si>
  <si>
    <t>PF.03.01
Resultados de la encuesta</t>
  </si>
  <si>
    <t>PF.02.01 Número de actividades comunitarias  de deporte y recreación desarrollados</t>
  </si>
  <si>
    <t>PF.03.01 Resultados de la Encuesta</t>
  </si>
  <si>
    <t>PF 02.01  Becas Deportivas</t>
  </si>
  <si>
    <t>PF 03.01 Servicio medicina, fisioterapia, psicología y nutrición a deportistas</t>
  </si>
  <si>
    <t>PF 04.01 Número de personas que participan en el Programa Escalemos en Equipo</t>
  </si>
  <si>
    <t>FICHA TÉCNICA DEL INDICADOR #1  DEPORTE</t>
  </si>
  <si>
    <t>FICHA TÉCNICA DEL SUB-INDICADOR PI 01.01 DEPORTE</t>
  </si>
  <si>
    <t xml:space="preserve">
PF.01.01
Número de participantes en todo del proceso
</t>
  </si>
  <si>
    <t>Personas inscritas por deporte por delegaciones de cada Comité Cantonal de Deporte y Recreación de todo el proceso</t>
  </si>
  <si>
    <t>PF 01.01 Número de participantes en todo el proceso que conforman las Delegaciones Deportivas.</t>
  </si>
  <si>
    <t>Número de personas  participantes en todo el proceso de Juegos Deportivos Nacionales</t>
  </si>
  <si>
    <t>2019: 18.283</t>
  </si>
  <si>
    <t>PLAN NACIONAL DE GESTIÓN DE RIESGOS 2021</t>
  </si>
  <si>
    <t>PROGRAMA O PROYECTO: RECREACION</t>
  </si>
  <si>
    <t>ACTIVIDAD</t>
  </si>
  <si>
    <t xml:space="preserve">RIESGO </t>
  </si>
  <si>
    <t xml:space="preserve">IMPACTO/ RELEVANCIA </t>
  </si>
  <si>
    <t>PROBABILIDAD</t>
  </si>
  <si>
    <t>FRECUENCIA DE OCURRENCIA</t>
  </si>
  <si>
    <t xml:space="preserve">ACCIONES CORRECTIVAS </t>
  </si>
  <si>
    <t xml:space="preserve">OBSERVACIONES O NOTAS </t>
  </si>
  <si>
    <t>Programas y Actividades Recreativas/Deportivas</t>
  </si>
  <si>
    <t>1-Carencia de diagnósticos para escogencia de los CCDRs beneficiados y cambios en las Juntas Directivas. 
2- Pobre  cumplimiento de planes de trabajo por Coord.Regionales
  3-Debilidad en los controles     
4- Controles insuficientes por Coordinadores Regionales       
  5- Falta de compromiso por CCDR y otras organizaciones locales.
 6- Liquidaciones no concluidas 
7- Mala Gestión Administrativa en la Contratación del Programa Actívate
 8- Pandemias
 9- Efectos Climáticos y Catastrofes</t>
  </si>
  <si>
    <t xml:space="preserve">Alto </t>
  </si>
  <si>
    <t>Probable</t>
  </si>
  <si>
    <t xml:space="preserve">Media </t>
  </si>
  <si>
    <t>a) Realización y analísis de diagnóstico a CCDRs  
(b)Entrega y análisis de planes e informes de cumplimiento mensual y anual 
(c) Visitas de control de funcionarios de nivel central.  
(d) Inspecciones mensuales de Coordinadores Regionales.   
(e) Elaboración de la base de datos en cada una de las regiones. (f) Reorganización interna del trabajo para hacer frente a liquidaciones. 
g) Seguimiento estricto a la Gestión de Compras. 
(h)  Capacitación a los CCDRS en Materia de Liquidaciones y seguimiento a los Objetivos de los Programas.</t>
  </si>
  <si>
    <t>Parques Biosaludables</t>
  </si>
  <si>
    <t>1. Falta de interés de CCDR o Municipalidades.                  2. Dificultades en el proceso de cumplimiento de requisitos        
3.Falta de control y supervisión por Coordinadores Regionales    
 4.Procesos de licitación y compras ineficientes. 
5. Falta de Asesoría Técnica por parte de la Dirección de Gestión de Instalaciones y/o Depto. Asesoría Legal.</t>
  </si>
  <si>
    <t>1. Asesoría a los CCDR. 2. Fortalecimiento de especificaciones técnicas con participación de DGI. 3.Mecanismo de trabajo con CCDR de coordinación y comunicación permanente. 4. Definición de funciones de Coordinadores Regionales y Coordinador del Programa a lo largo del proceso del proyecto. 5. Establecimiento de mecanismo de fiscalización y seguimiento.</t>
  </si>
  <si>
    <t>Encuesta Nacional de Actividad Física</t>
  </si>
  <si>
    <t>1. Deficiente Gestión en el Proceso de Contratación Administrativa</t>
  </si>
  <si>
    <t xml:space="preserve">Moderado </t>
  </si>
  <si>
    <t xml:space="preserve">Probable </t>
  </si>
  <si>
    <t>1. Seguimiento constante al Proceso de Contratación Administrativa.</t>
  </si>
  <si>
    <t>Descripción de las actividades, asociadas al programa o proyecto que  son críticas o con riesgo</t>
  </si>
  <si>
    <t>RIESGO</t>
  </si>
  <si>
    <t>Es una incertidumbre de una acción que no ha ocurrido y  que puede poner  en peligro la ejecución de la actividad, programa o proyecto</t>
  </si>
  <si>
    <t>IMPACTO</t>
  </si>
  <si>
    <t xml:space="preserve">La medida cuantitativa o cualitativa  de la consecuencias que se tienen que enfrentar la institución por la materialización del riesgo </t>
  </si>
  <si>
    <t xml:space="preserve"> Es la medida o descripción de la posibilidad de ocurrencia de un evento.</t>
  </si>
  <si>
    <r>
      <t xml:space="preserve">FRECUENCIA DE OCURRENCIA:  </t>
    </r>
    <r>
      <rPr>
        <sz val="11"/>
        <color theme="1"/>
        <rFont val="Calibri"/>
        <family val="2"/>
        <scheme val="minor"/>
      </rPr>
      <t xml:space="preserve">en el tiempo si el riesgo identificado se ha materializado y según frecuencia  </t>
    </r>
  </si>
  <si>
    <t xml:space="preserve">ACCIONES CORRECTIVAS: </t>
  </si>
  <si>
    <t xml:space="preserve">Son las acciones  ó controles que se establecen para minimizar la materialización del riesgo o su impacto. </t>
  </si>
  <si>
    <r>
      <t>1.</t>
    </r>
    <r>
      <rPr>
        <b/>
        <sz val="7"/>
        <color theme="1"/>
        <rFont val="Times New Roman"/>
        <family val="1"/>
      </rPr>
      <t xml:space="preserve">      </t>
    </r>
    <r>
      <rPr>
        <b/>
        <u/>
        <sz val="12"/>
        <color theme="1"/>
        <rFont val="Times New Roman"/>
        <family val="1"/>
      </rPr>
      <t>ESCALAS DE PROBABILIDAD Y MAGNITUD DE LA CONSECUENCIA (IMPACTO)</t>
    </r>
  </si>
  <si>
    <r>
      <t xml:space="preserve">Probabilidad de consecuencia: </t>
    </r>
    <r>
      <rPr>
        <sz val="12"/>
        <color theme="1"/>
        <rFont val="Times New Roman"/>
        <family val="1"/>
      </rPr>
      <t>se debe tomar en cuenta todas las variables a fin de significar la consecuencia.</t>
    </r>
    <r>
      <rPr>
        <b/>
        <sz val="12"/>
        <color theme="1"/>
        <rFont val="Times New Roman"/>
        <family val="1"/>
      </rPr>
      <t xml:space="preserve"> </t>
    </r>
  </si>
  <si>
    <t>Nivel</t>
  </si>
  <si>
    <t>Descriptor</t>
  </si>
  <si>
    <t>Descripción</t>
  </si>
  <si>
    <t>Casi improbable</t>
  </si>
  <si>
    <t xml:space="preserve">Remota probabilidad de que se presente o ha ocurrido en periodos de 15 años </t>
  </si>
  <si>
    <t xml:space="preserve">Muy Bajo </t>
  </si>
  <si>
    <t xml:space="preserve">El evento afecta el logro de objetivos operativos </t>
  </si>
  <si>
    <t>Poco probable</t>
  </si>
  <si>
    <t>Escasa probabilidad de que se presente o ha ocurrido en períodos de 10 años</t>
  </si>
  <si>
    <t>Bajo</t>
  </si>
  <si>
    <t>El evento afecta el logro de las metas</t>
  </si>
  <si>
    <t>Media probabilidad de que se presente o ha sido de ocurrencia en períodos de 5 años</t>
  </si>
  <si>
    <t>Moderado</t>
  </si>
  <si>
    <t xml:space="preserve">El evento afecta el logro de objetivos estratégicos </t>
  </si>
  <si>
    <t>Bastante Probable</t>
  </si>
  <si>
    <t>Suficiente probabilidad de que se presente o ha sido de ocurrencia una vez al año</t>
  </si>
  <si>
    <t>Alto</t>
  </si>
  <si>
    <t>El evento afecta el logro de los objetivos estratégicos, lo cual afecta la credibilidad de la institución</t>
  </si>
  <si>
    <t xml:space="preserve">Muy probable </t>
  </si>
  <si>
    <t>Alta probabilidad de que se presente o ha sido de frecuente ocurrencia (varias veces al año)</t>
  </si>
  <si>
    <t>Muy Alto</t>
  </si>
  <si>
    <t xml:space="preserve">El evento afecta el logro de objetivos estratégicos y pone en riesgo el logro de resultados institucionales </t>
  </si>
  <si>
    <t xml:space="preserve">MATRIZ DE RANGO DE RIESGOS </t>
  </si>
  <si>
    <t>MUY BAJO</t>
  </si>
  <si>
    <t xml:space="preserve">BAJO </t>
  </si>
  <si>
    <t>MODERADO</t>
  </si>
  <si>
    <t xml:space="preserve">ALTO </t>
  </si>
  <si>
    <t>MUY ALTO</t>
  </si>
  <si>
    <t>MUY PROBABLE</t>
  </si>
  <si>
    <t>BASTANTE PROBABLE</t>
  </si>
  <si>
    <t>PROBABLE</t>
  </si>
  <si>
    <t>POCO PROBABLE</t>
  </si>
  <si>
    <t>CASI IMPROBABLE</t>
  </si>
  <si>
    <t xml:space="preserve">Fuente: Financiero y Gestión de Instalaciones </t>
  </si>
  <si>
    <t>TABACO</t>
  </si>
  <si>
    <t>PLAN NACIONAL DE GESTIÓN DE RIESGOS 2020</t>
  </si>
  <si>
    <t xml:space="preserve">PROGRAMA O PROYECTO: </t>
  </si>
  <si>
    <t>Gestión de Instalaciones</t>
  </si>
  <si>
    <t xml:space="preserve">ACTIVIDAD </t>
  </si>
  <si>
    <t>RIESGO (evento)</t>
  </si>
  <si>
    <t>Coordinar un plan de contingencia con las Entidades Deportivas para que apoyen el uso de las instalaciones en actividades que cumplan con protocolos del Ministerio de Salud</t>
  </si>
  <si>
    <t>Seguimiento de plan de compras y pago de contratos de parques</t>
  </si>
  <si>
    <t>Formulación, contratación, ejecución de obra  y fiscalización de los contratos de servicios de ingeniería para  construcción de obras nuevas para el desarrollo del Deporte y la Recreación</t>
  </si>
  <si>
    <t>Consiganar claramente obligaciones en términos de referencia  y carteles de contrataciones, dar seguimiento semanal a cronogramas establecidos para cada uno de los proyectos</t>
  </si>
  <si>
    <t>Identificar claramente responsabilidades en convenios que se firman con entidades a las que se les transfiere los recursos, aplicar el Reglamento de transferencias</t>
  </si>
  <si>
    <t>Imposibilidad de brindar atención a todas la solicitudes</t>
  </si>
  <si>
    <t>Realizar programación por zona, teniendo profesionales que en las giras a la zona puedan gradualmente ir atendiendo las solicitudes realizadas</t>
  </si>
  <si>
    <t>Herramienta digital que contenga el inventario de instalaciones deportivas y recreativas del pais.</t>
  </si>
  <si>
    <t>Atraso en cumplimiento de la meta</t>
  </si>
  <si>
    <t>Establecer una comunicación fluida con la Unidad de TI, establecer un cronograma para el cumplimiento de la actividad</t>
  </si>
  <si>
    <t>Es la medida o descripción de la posibilidad de ocurrencia de un evento.</t>
  </si>
  <si>
    <t xml:space="preserve">FRECUENCIA DE OCURRENCIA:  </t>
  </si>
  <si>
    <t xml:space="preserve">En el tiempo si el riesgo identificado se ha materializado y según frecuencia  </t>
  </si>
  <si>
    <t xml:space="preserve">Medidas sanitarias para uso de instalaciones </t>
  </si>
  <si>
    <t xml:space="preserve">Disminución de recursos </t>
  </si>
  <si>
    <t xml:space="preserve"> Inclumplimiento de contratos</t>
  </si>
  <si>
    <t>Muy Bajo</t>
  </si>
  <si>
    <t>DEPORTE</t>
  </si>
  <si>
    <t>Rendimiento Deportivo</t>
  </si>
  <si>
    <t xml:space="preserve">Uso Indebido o mal aprovechamiento de los recursos públicos                  </t>
  </si>
  <si>
    <t xml:space="preserve">Control y Seguimiento técnico a las Entidades Deportivas.                                     </t>
  </si>
  <si>
    <t>Gimnasio de Pesas</t>
  </si>
  <si>
    <t>Deterioro y cierre de la instalación</t>
  </si>
  <si>
    <t xml:space="preserve">Detección  de los factores que podrían ocasionar un cierre. </t>
  </si>
  <si>
    <t>Programa Becas para Deportistas</t>
  </si>
  <si>
    <t>Atletas sin becas para la preparación deportiva.</t>
  </si>
  <si>
    <t>Coordinar un plan de contingencia con las Entidades Deportivas para que apoyen a los atletas de alto rendimiento y proyección.</t>
  </si>
  <si>
    <t>Programa Juegos Deportivos Estudiantiles Centroamericanos - CODICADER</t>
  </si>
  <si>
    <t>Rezago en el desarrollo deportivo Costarricense.</t>
  </si>
  <si>
    <t>No contar en tiempo y forma con los representantes que conforman la Delegación CODICADER</t>
  </si>
  <si>
    <t>Programa Juegos Deportivos Nacionales</t>
  </si>
  <si>
    <t>Incertidumbre nacional sobre el comportamiento nacional de la pandemia</t>
  </si>
  <si>
    <t>Establecer con al menos 6 meses de antelación al inicio de la etapa final de la presente Edición los deportes viables en participación contemplando la proyección del comportamiento del COVID-19</t>
  </si>
  <si>
    <t>Elaboración de protocolos de ejecución, de acuerdo con los lineamientos establecidos por el Gobierno, para fases y eventos deportivos autorizados por el Ministerio de salud.</t>
  </si>
  <si>
    <t xml:space="preserve">Propuesta para aumento del presupuesto que permitan desarrollar de manera eficiente y con calidad todos los procesos implicados en la etapa final de JDN. </t>
  </si>
  <si>
    <t>Elaboración de una propuesta alternativa para desarrollar el evento</t>
  </si>
  <si>
    <t>Monitoreo y coordinación institucional previa</t>
  </si>
  <si>
    <t>Ajuste de la programación del evento, para cumplir con las directrices</t>
  </si>
  <si>
    <t>Formulación de una propuesta de eventos que incluya menos personas en el proceso competitivo</t>
  </si>
  <si>
    <t>Reducción de la calendarización de la etapa final para que el evento final tarde menos días</t>
  </si>
  <si>
    <t>Coordinación con instituciones colaboradoras para establecimiento de nuevos requerimientos</t>
  </si>
  <si>
    <t>Visitas de seguimiento a las inversiones realizadas por las instituciones colaboradoras</t>
  </si>
  <si>
    <t>Reformular presupuesto asignado a comedores y villas según necesidades</t>
  </si>
  <si>
    <t>Visitas de seguimiento a las instalaciones seleccionadas en el primer proceso de selección para villas y comedores</t>
  </si>
  <si>
    <t xml:space="preserve">Valoración de la cantidad de acreditados para la etapa final, y servicios habilitados para los mismos. </t>
  </si>
  <si>
    <t>Realizar un nuevo mapeo y selección de posibles sedes de hospedaje y villas para la XXXIX Edición</t>
  </si>
  <si>
    <t>Posible requerimiento de mayor cantidad de centros educativos y recursos económicos para reparación y mejora</t>
  </si>
  <si>
    <t>Valoración de incremento en la cantidad del personal requerido para atender comedores y villas</t>
  </si>
  <si>
    <t>Actualización de base de datos con participantes activos</t>
  </si>
  <si>
    <t>Coordinación con entidades deportivas participantes y empresa contratada de mantenimiento para aplicación de medidas correctivas</t>
  </si>
  <si>
    <t>Programa Clínica Deportiva para atención de Atletas</t>
  </si>
  <si>
    <t xml:space="preserve"> Mala praxis clínica y deficiente uso del equipo por parte de los profesionales. En Fisioterapia           </t>
  </si>
  <si>
    <t>Control extricto de protocolos.</t>
  </si>
  <si>
    <t>Programa de Inducción al personal.</t>
  </si>
  <si>
    <t>Insatisfacción del usuario del servicio de Nutrición</t>
  </si>
  <si>
    <t>Planificar el servicio de nutricion con anterioridad para evitar desabastencer las necesidades de los atletas.</t>
  </si>
  <si>
    <t>Mala praxis en Medicina</t>
  </si>
  <si>
    <t>Control y seguimiento estricto de protocolos</t>
  </si>
  <si>
    <t>Inducción y capacitación al personal</t>
  </si>
  <si>
    <t>Disconformidad de los usuarios del servicio de Psicología</t>
  </si>
  <si>
    <t xml:space="preserve">Seguimiento y control de lineamientos técnicos de atención  y servicios ofrecidos por el Area de Psicología </t>
  </si>
  <si>
    <t>Programa Capacitación</t>
  </si>
  <si>
    <t>Pérdida de imagen y credibilidad dentro de los Procesos de Formación.</t>
  </si>
  <si>
    <t>Coordinación Institucional</t>
  </si>
  <si>
    <t>PF 04.01 Personas menores de edad  que participan en el Programa Escalemos en Equipo</t>
  </si>
  <si>
    <t>PF.02 .01 Número de Proyectos formulados y fiscalización de obras en proceso de construcción</t>
  </si>
  <si>
    <t>PROGRAMA O PROYECTO: COMPETICIÓN DEPORTIVA - JUEGOS DEPORTIVOS NACIONALES</t>
  </si>
  <si>
    <t>Ejecución de la XXXIX Edición de Juegos Deportivos Nacionales 2021</t>
  </si>
  <si>
    <t>Panorama incierto por la evolución del comportamiento del COVID-19 a Nivel Nacional, que pueda generar la implementación de estrategias de acción que limiten total o parcial el desarrollo de la etapa final de JDN</t>
  </si>
  <si>
    <t>Media</t>
  </si>
  <si>
    <t>1.	Establecer con al menos 6 meses de antelación al inicio de la etapa final de la presente Edición los deportes viables en participación contemplando la proyección del comportamiento del COVID-19
2.	Elaboración de protocolos de ejecución, de acuerdo con los lineamientos establecidos por el Gobierno, para fases y eventos deportivos autorizados por el Ministerio de salud.</t>
  </si>
  <si>
    <t>Presupuesto institucional asignado insuficiente para el desarrollo de la ejecución de cada Edición</t>
  </si>
  <si>
    <t>Baja</t>
  </si>
  <si>
    <t>1.	Propuesta para aumento del presupuesto que permitan desarrollar de manera eficiente y con calidad todos los procesos implicados en la etapa final de JDN.
2.	Elaboración de una propuesta alternativa para desarrollar el evento</t>
  </si>
  <si>
    <t>Directrices nacionales que imposibilite la colaboración de otras instituciones del estado en la gestión de JDN</t>
  </si>
  <si>
    <t>Decrecimiento en el presupuesto municipal que imposibilite la participación de los CCDR</t>
  </si>
  <si>
    <t>1. Reducción de la calendarización de la etapa final para que el evento final tarde menos días
2. Coordinación con instituciones colaboradoras para establecimiento de nuevos requerimientos</t>
  </si>
  <si>
    <t>Incremento en el presupuesto requerido para la aplicación de las normativas de salud en las villas y comedores para la Etapa Final</t>
  </si>
  <si>
    <t>Imposibilidad de cumplir con las directrices nacionales de COVID19 con las instalaciones seleccionadas para comedores y villas en cada Edición</t>
  </si>
  <si>
    <t>1. Visitas de seguimiento a las inversiones realizadas por las instituciones colaboradoras
2. Realizar un nuevo mapeo y selección de posibles sedes de hospedaje y villas para la XXXIX Edición</t>
  </si>
  <si>
    <t>Reconstrucción de la base de datos de acreditación por deserción y exclusión de atletas durante la Pandemia.</t>
  </si>
  <si>
    <t>1.Actualización de base de datos con participantes activos
2.Coordinación con entidades deportivas participantes y empresa contratada de mantenimiento para aplicación de medidas correctivas</t>
  </si>
  <si>
    <t>002889 Construcción de bodega para Juegos Nacionales</t>
  </si>
  <si>
    <t>002887 Gimnasio de Olimpiadas Especiales, Parque de la Paz</t>
  </si>
  <si>
    <t>PF.01 Implementación PEI Ejecución presupuestaria.Cumplimiento de los planes de trabajo unidades DAF</t>
  </si>
  <si>
    <t xml:space="preserve">PF.02 Acuerdos atendidos Planes institucionales aprobados Convenios y proyectos de cooperación Gestiones atendidas en Contraloría de Servicios Posicionamiento institucional en redes sociales Juicios atendidos </t>
  </si>
  <si>
    <t xml:space="preserve">ODS </t>
  </si>
  <si>
    <t>Objetivo 16:  Promover sociedades pacíficas e inclusivas para el desarrrollo sostenible, facilitar el acceso a la justicia para todos y crear instituciones eficaces, responsables e inclusivas a todos los niveles.</t>
  </si>
  <si>
    <t xml:space="preserve">INDICADOR </t>
  </si>
  <si>
    <t xml:space="preserve">Indicador ODS 3.4.1 Tasa de mortalidad atribuida a las enfermedades cardiovasculares, el cáncer, la diabetes o las enfermedades respiratorias crónicas </t>
  </si>
  <si>
    <t xml:space="preserve">Indicador:  Número de proyectos de infraestructura social inclusivos e interculturales eujecutados </t>
  </si>
  <si>
    <t>Meta 16.6 Crear a todos los niveles instituciones eficaces y transparentes que rindan cuentas</t>
  </si>
  <si>
    <t xml:space="preserve">PROGRAMAS </t>
  </si>
  <si>
    <t xml:space="preserve">RECREACION /DEPORTE / GESTION </t>
  </si>
  <si>
    <t>DIRECCION SUPERIOR</t>
  </si>
  <si>
    <t xml:space="preserve">PNDIP </t>
  </si>
  <si>
    <t xml:space="preserve">Aumentar el número de personas que participan en diferentes modalidades de actividad físiuca en las regiones del país </t>
  </si>
  <si>
    <t xml:space="preserve">Número de personas que participn en alguna modalidad de actividad física ofrecida por el Programa Actívate </t>
  </si>
  <si>
    <t>Promover la movilidad e integración social por medio de la práctica del deporte inclusivo.</t>
  </si>
  <si>
    <t>Número de personas que participan en el Programa Escalemos en Equipo por año</t>
  </si>
  <si>
    <t xml:space="preserve">RECREACION </t>
  </si>
  <si>
    <t xml:space="preserve">DEPORTE </t>
  </si>
  <si>
    <t xml:space="preserve">PEI ICODER </t>
  </si>
  <si>
    <t xml:space="preserve">RECREACION/ </t>
  </si>
  <si>
    <t xml:space="preserve">RECREACION/ JDN </t>
  </si>
  <si>
    <t xml:space="preserve">DEPORTE/GESTION </t>
  </si>
  <si>
    <t xml:space="preserve">GESTION </t>
  </si>
  <si>
    <t xml:space="preserve">DIRECCION SUPERIOR </t>
  </si>
  <si>
    <t xml:space="preserve">ASIGNAR </t>
  </si>
  <si>
    <t>Introducir dinámicas de cambio que permitan mejorar la eficiencia y la eficacia de los procedimientos administrativos y financieros para que la Institución se adapte a las realidades internas y a las nuevas exigencias de su entorno.</t>
  </si>
  <si>
    <t>Atender  diferentes necesidades que tienen los deportistas y las Entidades Deportivas, legalmente constituidas, en la promoción y desarrollo de su respectivo deporte.</t>
  </si>
  <si>
    <t>Facilitar la atención a las necesidades deportivas de la población en los 82 cantones del país, y 7 Concejos de Distrito, en 23 disciplinas deportivas, con la participación directa de los Comités Cantonales de Deporte y Recreación, y Federaciones y Asociaciones Deportivas, herramienta para lograr la masificación y promoción deportiva a nivel nacional</t>
  </si>
  <si>
    <t xml:space="preserve">JDN </t>
  </si>
  <si>
    <t>Brindar a la ciudadanía (atletas de alto rendimiento deportivo, y para otros grupos atareos entre ellos los niños, jóvenes, adultos, Adultos Mayores, mujeres, representantes de agrupaciones), el uso de  instalaciones deportivas propiedad del ICODER en buen estado para realizar ejercicio físico, deporte y recreación.</t>
  </si>
  <si>
    <t>Ofrecer actividades recreativas y deportivas por medio de la acción de promoción y apoyo a Comités Cantonales de Deportes y Recreación y otras organizaciones locales.</t>
  </si>
  <si>
    <t xml:space="preserve">PROGRAMAS PRESUPUESTARIOS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</si>
</sst>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0.0"/>
    <numFmt numFmtId="165" formatCode="#,##0.00_ ;\-#,##0.00\ "/>
    <numFmt numFmtId="166" formatCode="_-* #,##0.00_-;\-* #,##0.00_-;_-* &quot;-&quot;_-;_-@_-"/>
    <numFmt numFmtId="167" formatCode="&quot;₡&quot;#,##0.00"/>
    <numFmt numFmtId="168" formatCode="_-* #,##0.0_-;\-* #,##0.0_-;_-* &quot;-&quot;_-;_-@_-"/>
  </numFmts>
  <fonts count="48" x14ac:knownFonts="1">
    <font>
      <sz val="11"/>
      <color theme="1"/>
      <name val="Calibri"/>
      <family val="2"/>
      <scheme val="minor"/>
    </font>
    <font>
      <b/>
      <sz val="18"/>
      <color theme="1"/>
      <name val="Calibri"/>
      <family val="2"/>
      <scheme val="minor"/>
    </font>
    <font>
      <b/>
      <sz val="14"/>
      <color theme="1"/>
      <name val="Arial"/>
      <family val="2"/>
    </font>
    <font>
      <sz val="18"/>
      <color theme="1"/>
      <name val="Calibri"/>
      <family val="2"/>
      <scheme val="minor"/>
    </font>
    <font>
      <b/>
      <sz val="12"/>
      <color theme="1"/>
      <name val="Arial"/>
      <family val="2"/>
    </font>
    <font>
      <sz val="12"/>
      <color theme="1"/>
      <name val="Arial"/>
      <family val="2"/>
    </font>
    <font>
      <b/>
      <sz val="12"/>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Calibri"/>
      <family val="2"/>
      <scheme val="minor"/>
    </font>
    <font>
      <b/>
      <sz val="14"/>
      <color theme="1"/>
      <name val="Calibri"/>
      <family val="2"/>
      <scheme val="minor"/>
    </font>
    <font>
      <b/>
      <sz val="16"/>
      <color theme="1"/>
      <name val="Calibri"/>
      <family val="2"/>
      <scheme val="minor"/>
    </font>
    <font>
      <b/>
      <sz val="11"/>
      <color theme="1"/>
      <name val="Arial Narrow"/>
      <family val="2"/>
    </font>
    <font>
      <sz val="11"/>
      <color theme="1"/>
      <name val="Calibri"/>
      <family val="2"/>
      <scheme val="minor"/>
    </font>
    <font>
      <sz val="11"/>
      <color rgb="FFFF0000"/>
      <name val="Calibri"/>
      <family val="2"/>
      <scheme val="minor"/>
    </font>
    <font>
      <b/>
      <sz val="11"/>
      <color theme="1"/>
      <name val="Calibri"/>
      <family val="2"/>
      <scheme val="minor"/>
    </font>
    <font>
      <sz val="9"/>
      <name val="Arial"/>
      <family val="2"/>
    </font>
    <font>
      <b/>
      <sz val="11"/>
      <name val="Arial"/>
      <family val="2"/>
    </font>
    <font>
      <sz val="10"/>
      <name val="Arial"/>
      <family val="2"/>
      <charset val="1"/>
    </font>
    <font>
      <sz val="10"/>
      <name val="Arial"/>
      <family val="2"/>
    </font>
    <font>
      <sz val="12"/>
      <name val="Calibri"/>
      <family val="2"/>
    </font>
    <font>
      <sz val="10"/>
      <color theme="1"/>
      <name val="Arial"/>
      <family val="2"/>
    </font>
    <font>
      <sz val="11.5"/>
      <color theme="1"/>
      <name val="Calibri"/>
      <family val="2"/>
      <scheme val="minor"/>
    </font>
    <font>
      <u/>
      <sz val="10"/>
      <name val="Arial"/>
      <family val="2"/>
    </font>
    <font>
      <b/>
      <sz val="18"/>
      <name val="Arial"/>
      <family val="2"/>
    </font>
    <font>
      <sz val="9.5"/>
      <color rgb="FF000000"/>
      <name val="Century Gothic"/>
      <family val="2"/>
    </font>
    <font>
      <sz val="11"/>
      <name val="Calibri"/>
      <family val="2"/>
      <scheme val="minor"/>
    </font>
    <font>
      <b/>
      <sz val="10"/>
      <color theme="1"/>
      <name val="Arial"/>
      <family val="2"/>
    </font>
    <font>
      <b/>
      <sz val="8.1"/>
      <color theme="1"/>
      <name val="Arial"/>
      <family val="2"/>
    </font>
    <font>
      <sz val="11"/>
      <color theme="1"/>
      <name val="Arial Narrow"/>
      <family val="2"/>
    </font>
    <font>
      <sz val="11"/>
      <color rgb="FFFF0000"/>
      <name val="Arial Narrow"/>
      <family val="2"/>
    </font>
    <font>
      <b/>
      <sz val="12"/>
      <color theme="1"/>
      <name val="Calibri"/>
      <family val="2"/>
      <scheme val="minor"/>
    </font>
    <font>
      <b/>
      <sz val="10"/>
      <name val="Arial Narrow"/>
      <family val="2"/>
    </font>
    <font>
      <sz val="11"/>
      <color rgb="FF000000"/>
      <name val="Arial Narrow"/>
      <family val="2"/>
    </font>
    <font>
      <sz val="11"/>
      <name val="Arial"/>
      <family val="2"/>
    </font>
    <font>
      <b/>
      <sz val="12"/>
      <color theme="1"/>
      <name val="Times New Roman"/>
      <family val="1"/>
    </font>
    <font>
      <b/>
      <sz val="7"/>
      <color theme="1"/>
      <name val="Times New Roman"/>
      <family val="1"/>
    </font>
    <font>
      <b/>
      <u/>
      <sz val="12"/>
      <color theme="1"/>
      <name val="Times New Roman"/>
      <family val="1"/>
    </font>
    <font>
      <u/>
      <sz val="12"/>
      <color theme="1"/>
      <name val="Times New Roman"/>
      <family val="1"/>
    </font>
    <font>
      <sz val="12"/>
      <color theme="1"/>
      <name val="Times New Roman"/>
      <family val="1"/>
    </font>
    <font>
      <b/>
      <sz val="8"/>
      <color theme="1"/>
      <name val="Times New Roman"/>
      <family val="1"/>
    </font>
    <font>
      <b/>
      <sz val="9"/>
      <color theme="1"/>
      <name val="Times New Roman"/>
      <family val="1"/>
    </font>
    <font>
      <sz val="8"/>
      <color theme="1"/>
      <name val="Times New Roman"/>
      <family val="1"/>
    </font>
    <font>
      <sz val="9"/>
      <color theme="1"/>
      <name val="Times New Roman"/>
      <family val="1"/>
    </font>
    <font>
      <sz val="10"/>
      <color theme="1"/>
      <name val="Times New Roman"/>
      <family val="1"/>
    </font>
    <font>
      <b/>
      <sz val="10"/>
      <color theme="1"/>
      <name val="Times New Roman"/>
      <family val="1"/>
    </font>
  </fonts>
  <fills count="29">
    <fill>
      <patternFill patternType="none"/>
    </fill>
    <fill>
      <patternFill patternType="gray125"/>
    </fill>
    <fill>
      <patternFill patternType="solid">
        <fgColor rgb="FFC00000"/>
        <bgColor indexed="64"/>
      </patternFill>
    </fill>
    <fill>
      <patternFill patternType="solid">
        <fgColor theme="3"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rgb="FFFFFF00"/>
      </patternFill>
    </fill>
    <fill>
      <patternFill patternType="solid">
        <fgColor rgb="FFD9D9D9"/>
        <bgColor rgb="FFDCE6F2"/>
      </patternFill>
    </fill>
    <fill>
      <patternFill patternType="solid">
        <fgColor theme="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rgb="FF00FFFF"/>
        <bgColor indexed="64"/>
      </patternFill>
    </fill>
    <fill>
      <patternFill patternType="solid">
        <fgColor rgb="FFC5B6F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DCE6F1"/>
        <bgColor indexed="64"/>
      </patternFill>
    </fill>
    <fill>
      <patternFill patternType="solid">
        <fgColor rgb="FFFCD5B4"/>
        <bgColor indexed="64"/>
      </patternFill>
    </fill>
    <fill>
      <patternFill patternType="solid">
        <fgColor rgb="FFD9D9D9"/>
        <bgColor indexed="64"/>
      </patternFill>
    </fill>
    <fill>
      <patternFill patternType="solid">
        <fgColor rgb="FFDAEEF3"/>
        <bgColor indexed="64"/>
      </patternFill>
    </fill>
    <fill>
      <patternFill patternType="solid">
        <fgColor rgb="FFFABF8F"/>
        <bgColor indexed="64"/>
      </patternFill>
    </fill>
    <fill>
      <patternFill patternType="solid">
        <fgColor rgb="FFFF0000"/>
        <bgColor indexed="64"/>
      </patternFill>
    </fill>
  </fills>
  <borders count="7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style="thick">
        <color theme="0"/>
      </top>
      <bottom style="thick">
        <color theme="0"/>
      </bottom>
      <diagonal/>
    </border>
    <border>
      <left style="thick">
        <color theme="0"/>
      </left>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style="thick">
        <color theme="0"/>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7">
    <xf numFmtId="0" fontId="0" fillId="0" borderId="0"/>
    <xf numFmtId="41" fontId="15" fillId="0" borderId="0" applyFont="0" applyFill="0" applyBorder="0" applyAlignment="0" applyProtection="0"/>
    <xf numFmtId="9" fontId="15" fillId="0" borderId="0" applyFont="0" applyFill="0" applyBorder="0" applyAlignment="0" applyProtection="0"/>
    <xf numFmtId="0" fontId="20" fillId="0" borderId="0"/>
    <xf numFmtId="43" fontId="15" fillId="0" borderId="0" applyFont="0" applyFill="0" applyBorder="0" applyAlignment="0" applyProtection="0"/>
    <xf numFmtId="0" fontId="15" fillId="0" borderId="0"/>
    <xf numFmtId="0" fontId="21" fillId="0" borderId="0"/>
  </cellStyleXfs>
  <cellXfs count="404">
    <xf numFmtId="0" fontId="0" fillId="0" borderId="0" xfId="0"/>
    <xf numFmtId="0" fontId="1" fillId="0" borderId="0" xfId="0" applyFont="1" applyAlignment="1"/>
    <xf numFmtId="0" fontId="2" fillId="0" borderId="0" xfId="0" applyFont="1" applyBorder="1" applyAlignment="1">
      <alignment vertical="center" wrapText="1"/>
    </xf>
    <xf numFmtId="0" fontId="3" fillId="0" borderId="0" xfId="0" applyFont="1"/>
    <xf numFmtId="0" fontId="4" fillId="0" borderId="4" xfId="0" applyFont="1" applyBorder="1" applyAlignment="1">
      <alignment vertical="center"/>
    </xf>
    <xf numFmtId="0" fontId="5" fillId="0" borderId="0" xfId="0" applyFont="1"/>
    <xf numFmtId="0" fontId="4" fillId="0" borderId="0" xfId="0" applyFont="1" applyAlignment="1">
      <alignment vertical="center"/>
    </xf>
    <xf numFmtId="0" fontId="4" fillId="2" borderId="4" xfId="0" applyFont="1" applyFill="1" applyBorder="1" applyAlignment="1">
      <alignment vertical="center"/>
    </xf>
    <xf numFmtId="0" fontId="5" fillId="0" borderId="0" xfId="0" applyFont="1" applyFill="1"/>
    <xf numFmtId="0" fontId="5" fillId="0" borderId="0" xfId="0" applyFont="1" applyFill="1" applyAlignment="1"/>
    <xf numFmtId="0" fontId="6" fillId="0" borderId="0" xfId="0" applyFont="1" applyBorder="1" applyAlignment="1">
      <alignment vertical="center"/>
    </xf>
    <xf numFmtId="0" fontId="4" fillId="0" borderId="0" xfId="0" applyFont="1" applyBorder="1" applyAlignment="1">
      <alignment vertical="center"/>
    </xf>
    <xf numFmtId="0" fontId="5" fillId="0" borderId="0" xfId="0" applyFont="1" applyAlignment="1"/>
    <xf numFmtId="0" fontId="7" fillId="5" borderId="11" xfId="0" applyFont="1" applyFill="1" applyBorder="1" applyAlignment="1">
      <alignment vertical="center"/>
    </xf>
    <xf numFmtId="0" fontId="9" fillId="6" borderId="16" xfId="0" applyFont="1" applyFill="1" applyBorder="1" applyAlignment="1">
      <alignment horizontal="center" vertical="center"/>
    </xf>
    <xf numFmtId="0" fontId="9" fillId="8" borderId="22" xfId="0" applyFont="1" applyFill="1" applyBorder="1" applyAlignment="1">
      <alignment horizontal="center" vertical="center" wrapText="1"/>
    </xf>
    <xf numFmtId="0" fontId="0" fillId="0" borderId="0" xfId="0" applyAlignment="1">
      <alignment vertical="center"/>
    </xf>
    <xf numFmtId="0" fontId="12" fillId="0" borderId="0" xfId="0" applyFont="1" applyAlignment="1">
      <alignment vertical="center"/>
    </xf>
    <xf numFmtId="0" fontId="17" fillId="0" borderId="34" xfId="0" applyFont="1" applyBorder="1" applyAlignment="1">
      <alignment vertical="center" wrapText="1"/>
    </xf>
    <xf numFmtId="0" fontId="0" fillId="0" borderId="34" xfId="0" applyBorder="1" applyAlignment="1">
      <alignment horizontal="left" vertical="center" wrapText="1"/>
    </xf>
    <xf numFmtId="0" fontId="0" fillId="0" borderId="34" xfId="0" applyBorder="1" applyAlignment="1">
      <alignment vertical="center" wrapText="1"/>
    </xf>
    <xf numFmtId="9" fontId="0" fillId="0" borderId="0" xfId="0" applyNumberFormat="1"/>
    <xf numFmtId="0" fontId="17" fillId="0" borderId="0" xfId="0" applyFont="1" applyAlignment="1">
      <alignment vertical="center"/>
    </xf>
    <xf numFmtId="0" fontId="0" fillId="0" borderId="34" xfId="0" applyBorder="1" applyAlignment="1">
      <alignment vertical="top" wrapText="1"/>
    </xf>
    <xf numFmtId="0" fontId="0" fillId="14" borderId="34" xfId="0" applyFill="1" applyBorder="1" applyAlignment="1">
      <alignment vertical="top" wrapText="1"/>
    </xf>
    <xf numFmtId="0" fontId="16" fillId="0" borderId="34" xfId="0" applyFont="1" applyBorder="1" applyAlignment="1">
      <alignment vertical="top" wrapText="1"/>
    </xf>
    <xf numFmtId="0" fontId="0" fillId="14" borderId="0" xfId="0" applyFill="1"/>
    <xf numFmtId="0" fontId="0" fillId="14" borderId="34" xfId="0" applyFill="1" applyBorder="1" applyAlignment="1">
      <alignment horizontal="left" vertical="top" wrapText="1"/>
    </xf>
    <xf numFmtId="9" fontId="0" fillId="14" borderId="34" xfId="0" applyNumberFormat="1" applyFill="1" applyBorder="1" applyAlignment="1">
      <alignment horizontal="left" vertical="top" wrapText="1"/>
    </xf>
    <xf numFmtId="0" fontId="22" fillId="14" borderId="38" xfId="0" applyFont="1" applyFill="1" applyBorder="1" applyAlignment="1">
      <alignment horizontal="left" vertical="center" wrapText="1"/>
    </xf>
    <xf numFmtId="0" fontId="12" fillId="0" borderId="0" xfId="0" applyFont="1"/>
    <xf numFmtId="0" fontId="24" fillId="0" borderId="0" xfId="0" applyFont="1" applyAlignment="1">
      <alignment horizontal="left" vertical="center" wrapText="1" indent="1"/>
    </xf>
    <xf numFmtId="0" fontId="24" fillId="0" borderId="0" xfId="0" applyFont="1"/>
    <xf numFmtId="0" fontId="24" fillId="0" borderId="0" xfId="0" applyFont="1" applyAlignment="1">
      <alignment horizontal="justify" vertical="center" wrapText="1"/>
    </xf>
    <xf numFmtId="0" fontId="0" fillId="0" borderId="34" xfId="0" applyBorder="1" applyAlignment="1">
      <alignment horizontal="left" vertical="top" wrapText="1"/>
    </xf>
    <xf numFmtId="0" fontId="9" fillId="12" borderId="34" xfId="0" applyFont="1" applyFill="1" applyBorder="1" applyAlignment="1">
      <alignment horizontal="center" vertical="center" wrapText="1"/>
    </xf>
    <xf numFmtId="0" fontId="9" fillId="13" borderId="34" xfId="0" applyFont="1" applyFill="1" applyBorder="1" applyAlignment="1">
      <alignment horizontal="center" vertical="center" wrapText="1"/>
    </xf>
    <xf numFmtId="0" fontId="21" fillId="4" borderId="34" xfId="0" applyFont="1" applyFill="1" applyBorder="1" applyAlignment="1">
      <alignment horizontal="center" vertical="center" wrapText="1"/>
    </xf>
    <xf numFmtId="0" fontId="21" fillId="16" borderId="34" xfId="0" applyFont="1" applyFill="1" applyBorder="1" applyAlignment="1">
      <alignment horizontal="center" vertical="center" wrapText="1"/>
    </xf>
    <xf numFmtId="0" fontId="21" fillId="18" borderId="34" xfId="0" applyFont="1" applyFill="1" applyBorder="1" applyAlignment="1">
      <alignment horizontal="center" vertical="center" wrapText="1"/>
    </xf>
    <xf numFmtId="165" fontId="9" fillId="18" borderId="34" xfId="1" applyNumberFormat="1" applyFont="1" applyFill="1" applyBorder="1" applyAlignment="1">
      <alignment horizontal="right" vertical="center" wrapText="1"/>
    </xf>
    <xf numFmtId="0" fontId="9" fillId="9" borderId="34" xfId="0" applyFont="1" applyFill="1" applyBorder="1" applyAlignment="1">
      <alignment horizontal="center" vertical="center" wrapText="1"/>
    </xf>
    <xf numFmtId="0" fontId="21" fillId="19" borderId="34" xfId="0" applyFont="1" applyFill="1" applyBorder="1" applyAlignment="1">
      <alignment horizontal="center" vertical="center" wrapText="1"/>
    </xf>
    <xf numFmtId="0" fontId="9" fillId="13" borderId="34" xfId="0" applyFont="1" applyFill="1" applyBorder="1" applyAlignment="1">
      <alignment vertical="center" wrapText="1"/>
    </xf>
    <xf numFmtId="3" fontId="9" fillId="13" borderId="34" xfId="0" applyNumberFormat="1" applyFont="1" applyFill="1" applyBorder="1" applyAlignment="1">
      <alignment vertical="center" wrapText="1"/>
    </xf>
    <xf numFmtId="4" fontId="0" fillId="0" borderId="0" xfId="0" applyNumberFormat="1"/>
    <xf numFmtId="0" fontId="13" fillId="10" borderId="34" xfId="0" applyFont="1" applyFill="1" applyBorder="1" applyAlignment="1">
      <alignment horizontal="center" vertical="center"/>
    </xf>
    <xf numFmtId="0" fontId="0" fillId="0" borderId="34" xfId="0" applyFont="1" applyBorder="1" applyAlignment="1">
      <alignment vertical="top" wrapText="1"/>
    </xf>
    <xf numFmtId="0" fontId="27" fillId="0" borderId="0" xfId="0" applyFont="1" applyAlignment="1">
      <alignment horizontal="justify" vertical="center" readingOrder="1"/>
    </xf>
    <xf numFmtId="0" fontId="0" fillId="0" borderId="0" xfId="0" applyAlignment="1">
      <alignment horizontal="justify" vertical="center" readingOrder="1"/>
    </xf>
    <xf numFmtId="9" fontId="0" fillId="0" borderId="34" xfId="0" applyNumberFormat="1" applyBorder="1" applyAlignment="1">
      <alignment vertical="top" wrapText="1"/>
    </xf>
    <xf numFmtId="0" fontId="28" fillId="0" borderId="34" xfId="0" applyFont="1" applyBorder="1" applyAlignment="1">
      <alignment horizontal="left" vertical="top" wrapText="1"/>
    </xf>
    <xf numFmtId="9" fontId="27" fillId="0" borderId="0" xfId="0" applyNumberFormat="1" applyFont="1" applyAlignment="1">
      <alignment horizontal="left"/>
    </xf>
    <xf numFmtId="0" fontId="28" fillId="0" borderId="34" xfId="0" applyFont="1" applyBorder="1" applyAlignment="1">
      <alignment vertical="top" wrapText="1"/>
    </xf>
    <xf numFmtId="3" fontId="28" fillId="0" borderId="34" xfId="0" applyNumberFormat="1" applyFont="1" applyBorder="1" applyAlignment="1">
      <alignment horizontal="left" vertical="top" wrapText="1"/>
    </xf>
    <xf numFmtId="9" fontId="28" fillId="0" borderId="34" xfId="0" applyNumberFormat="1" applyFont="1" applyBorder="1" applyAlignment="1">
      <alignment horizontal="left" vertical="top" wrapText="1"/>
    </xf>
    <xf numFmtId="0" fontId="0" fillId="0" borderId="0" xfId="0" applyAlignment="1">
      <alignment wrapText="1"/>
    </xf>
    <xf numFmtId="0" fontId="9" fillId="6" borderId="16" xfId="0" applyFont="1" applyFill="1" applyBorder="1" applyAlignment="1">
      <alignment horizontal="center" vertical="center" wrapText="1"/>
    </xf>
    <xf numFmtId="0" fontId="13" fillId="10" borderId="34" xfId="0" applyFont="1" applyFill="1" applyBorder="1" applyAlignment="1">
      <alignment horizontal="center" vertical="center"/>
    </xf>
    <xf numFmtId="0" fontId="13" fillId="21" borderId="34" xfId="0" applyFont="1" applyFill="1" applyBorder="1" applyAlignment="1">
      <alignment horizontal="center" vertical="center"/>
    </xf>
    <xf numFmtId="0" fontId="18" fillId="0" borderId="0" xfId="0" applyFont="1" applyAlignment="1">
      <alignment vertical="center" wrapText="1"/>
    </xf>
    <xf numFmtId="49" fontId="0" fillId="0" borderId="34" xfId="0" applyNumberFormat="1" applyBorder="1" applyAlignment="1">
      <alignment horizontal="left" vertical="center" wrapText="1"/>
    </xf>
    <xf numFmtId="0" fontId="18" fillId="0" borderId="34" xfId="3" applyFont="1" applyBorder="1" applyAlignment="1">
      <alignment vertical="center" wrapText="1"/>
    </xf>
    <xf numFmtId="0" fontId="0" fillId="0" borderId="35" xfId="0" applyBorder="1" applyAlignment="1">
      <alignment horizontal="left" vertical="center" wrapText="1"/>
    </xf>
    <xf numFmtId="9" fontId="0" fillId="0" borderId="35" xfId="0" applyNumberFormat="1" applyBorder="1" applyAlignment="1">
      <alignment horizontal="left" vertical="center" wrapText="1"/>
    </xf>
    <xf numFmtId="0" fontId="9" fillId="6" borderId="12"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23" fillId="15" borderId="34" xfId="0" applyFont="1" applyFill="1" applyBorder="1" applyAlignment="1">
      <alignment horizontal="center" vertical="center" wrapText="1"/>
    </xf>
    <xf numFmtId="9" fontId="0" fillId="0" borderId="34" xfId="0" applyNumberFormat="1" applyBorder="1" applyAlignment="1">
      <alignment horizontal="left" vertical="top" wrapText="1"/>
    </xf>
    <xf numFmtId="0" fontId="22" fillId="0" borderId="38" xfId="0" applyFont="1" applyBorder="1" applyAlignment="1">
      <alignment horizontal="left" vertical="center" wrapText="1"/>
    </xf>
    <xf numFmtId="9" fontId="0" fillId="14" borderId="34" xfId="2" applyFont="1" applyFill="1" applyBorder="1" applyAlignment="1">
      <alignment horizontal="left" vertical="top" wrapText="1"/>
    </xf>
    <xf numFmtId="0" fontId="9" fillId="6" borderId="41"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9" fillId="9" borderId="34" xfId="0" applyFont="1" applyFill="1" applyBorder="1" applyAlignment="1">
      <alignment horizontal="left" vertical="center" wrapText="1"/>
    </xf>
    <xf numFmtId="3" fontId="9" fillId="9" borderId="34" xfId="0" applyNumberFormat="1" applyFont="1" applyFill="1" applyBorder="1" applyAlignment="1">
      <alignment horizontal="center" vertical="center" wrapText="1"/>
    </xf>
    <xf numFmtId="0" fontId="9" fillId="9" borderId="34" xfId="0" applyFont="1" applyFill="1" applyBorder="1" applyAlignment="1">
      <alignment vertical="center" wrapText="1"/>
    </xf>
    <xf numFmtId="41" fontId="9" fillId="9" borderId="34" xfId="1" applyFont="1" applyFill="1" applyBorder="1" applyAlignment="1">
      <alignment vertical="center" wrapText="1"/>
    </xf>
    <xf numFmtId="166" fontId="9" fillId="9" borderId="34" xfId="1" applyNumberFormat="1" applyFont="1" applyFill="1" applyBorder="1" applyAlignment="1">
      <alignment horizontal="right" vertical="center" wrapText="1"/>
    </xf>
    <xf numFmtId="164" fontId="9" fillId="9" borderId="34" xfId="0" applyNumberFormat="1" applyFont="1" applyFill="1" applyBorder="1" applyAlignment="1">
      <alignment horizontal="right" vertical="center" wrapText="1"/>
    </xf>
    <xf numFmtId="4" fontId="9" fillId="9" borderId="34" xfId="0" applyNumberFormat="1" applyFont="1" applyFill="1" applyBorder="1" applyAlignment="1">
      <alignment horizontal="right" vertical="center" wrapText="1"/>
    </xf>
    <xf numFmtId="3" fontId="9" fillId="9" borderId="34" xfId="1" applyNumberFormat="1" applyFont="1" applyFill="1" applyBorder="1" applyAlignment="1">
      <alignment vertical="center" wrapText="1"/>
    </xf>
    <xf numFmtId="4" fontId="9" fillId="17" borderId="34" xfId="0" applyNumberFormat="1" applyFont="1" applyFill="1" applyBorder="1" applyAlignment="1">
      <alignment horizontal="right" vertical="center" wrapText="1"/>
    </xf>
    <xf numFmtId="0" fontId="9" fillId="9" borderId="34" xfId="0" applyFont="1" applyFill="1" applyBorder="1" applyAlignment="1">
      <alignment horizontal="left" vertical="top" wrapText="1"/>
    </xf>
    <xf numFmtId="0" fontId="26" fillId="9" borderId="34" xfId="0" applyFont="1" applyFill="1" applyBorder="1" applyAlignment="1">
      <alignment horizontal="center" vertical="center" wrapText="1"/>
    </xf>
    <xf numFmtId="3" fontId="6" fillId="9" borderId="34" xfId="0" applyNumberFormat="1" applyFont="1" applyFill="1" applyBorder="1" applyAlignment="1">
      <alignment horizontal="center" vertical="center" wrapText="1"/>
    </xf>
    <xf numFmtId="49" fontId="9" fillId="9" borderId="34" xfId="0" applyNumberFormat="1" applyFont="1" applyFill="1" applyBorder="1" applyAlignment="1">
      <alignment horizontal="center" vertical="center" wrapText="1"/>
    </xf>
    <xf numFmtId="164" fontId="9" fillId="9" borderId="34" xfId="0" applyNumberFormat="1" applyFont="1" applyFill="1" applyBorder="1" applyAlignment="1">
      <alignment horizontal="center" vertical="center" wrapText="1"/>
    </xf>
    <xf numFmtId="49" fontId="9" fillId="9" borderId="34" xfId="1" applyNumberFormat="1" applyFont="1" applyFill="1" applyBorder="1" applyAlignment="1">
      <alignment horizontal="center" vertical="center" wrapText="1"/>
    </xf>
    <xf numFmtId="3" fontId="9" fillId="9" borderId="34" xfId="0" applyNumberFormat="1" applyFont="1" applyFill="1" applyBorder="1" applyAlignment="1">
      <alignment vertical="center" wrapText="1"/>
    </xf>
    <xf numFmtId="4" fontId="9" fillId="4" borderId="34" xfId="0" applyNumberFormat="1" applyFont="1" applyFill="1" applyBorder="1" applyAlignment="1">
      <alignment horizontal="right" vertical="center" wrapText="1"/>
    </xf>
    <xf numFmtId="4" fontId="9" fillId="6" borderId="34" xfId="0" applyNumberFormat="1" applyFont="1" applyFill="1" applyBorder="1" applyAlignment="1">
      <alignment horizontal="right" vertical="center" wrapText="1"/>
    </xf>
    <xf numFmtId="9" fontId="9" fillId="9" borderId="34" xfId="2" applyFont="1" applyFill="1" applyBorder="1" applyAlignment="1">
      <alignment horizontal="center" vertical="center" wrapText="1"/>
    </xf>
    <xf numFmtId="43" fontId="9" fillId="9" borderId="34" xfId="4" applyFont="1" applyFill="1" applyBorder="1" applyAlignment="1">
      <alignment vertical="center" wrapText="1"/>
    </xf>
    <xf numFmtId="9" fontId="9" fillId="9" borderId="34" xfId="4" applyNumberFormat="1" applyFont="1" applyFill="1" applyBorder="1" applyAlignment="1">
      <alignment horizontal="center" vertical="center" wrapText="1"/>
    </xf>
    <xf numFmtId="9" fontId="9" fillId="9" borderId="34" xfId="0" applyNumberFormat="1" applyFont="1" applyFill="1" applyBorder="1" applyAlignment="1">
      <alignment horizontal="center" vertical="center" wrapText="1"/>
    </xf>
    <xf numFmtId="0" fontId="9" fillId="19" borderId="34" xfId="0" applyFont="1" applyFill="1" applyBorder="1" applyAlignment="1">
      <alignment horizontal="left" vertical="center" wrapText="1"/>
    </xf>
    <xf numFmtId="4" fontId="9" fillId="19" borderId="34" xfId="0" applyNumberFormat="1" applyFont="1" applyFill="1" applyBorder="1" applyAlignment="1">
      <alignment horizontal="right" vertical="center" wrapText="1"/>
    </xf>
    <xf numFmtId="0" fontId="9" fillId="20" borderId="34" xfId="0" applyFont="1" applyFill="1" applyBorder="1" applyAlignment="1">
      <alignment horizontal="left" vertical="center" wrapText="1"/>
    </xf>
    <xf numFmtId="164" fontId="26" fillId="20" borderId="34" xfId="0" applyNumberFormat="1" applyFont="1" applyFill="1" applyBorder="1" applyAlignment="1">
      <alignment horizontal="right" vertical="center" wrapText="1"/>
    </xf>
    <xf numFmtId="0" fontId="9" fillId="9" borderId="34" xfId="0" applyFont="1" applyFill="1" applyBorder="1" applyAlignment="1">
      <alignment vertical="top" wrapText="1"/>
    </xf>
    <xf numFmtId="0" fontId="16" fillId="0" borderId="0" xfId="0" applyFont="1" applyAlignment="1">
      <alignment wrapText="1"/>
    </xf>
    <xf numFmtId="0" fontId="16" fillId="0" borderId="0" xfId="0" applyFont="1" applyAlignment="1">
      <alignment vertical="center" wrapText="1"/>
    </xf>
    <xf numFmtId="0" fontId="16" fillId="0" borderId="0" xfId="0" applyFont="1" applyFill="1" applyBorder="1" applyAlignment="1">
      <alignment vertical="center" wrapText="1"/>
    </xf>
    <xf numFmtId="0" fontId="0" fillId="0" borderId="0" xfId="0" applyFill="1"/>
    <xf numFmtId="0" fontId="0" fillId="0" borderId="42" xfId="0" applyBorder="1" applyAlignment="1">
      <alignment vertical="top" wrapText="1"/>
    </xf>
    <xf numFmtId="0" fontId="0" fillId="0" borderId="42" xfId="0" applyFont="1" applyBorder="1" applyAlignment="1">
      <alignment vertical="top" wrapText="1"/>
    </xf>
    <xf numFmtId="0" fontId="13" fillId="10" borderId="45" xfId="0" applyFont="1" applyFill="1" applyBorder="1" applyAlignment="1">
      <alignment horizontal="center" vertical="center"/>
    </xf>
    <xf numFmtId="0" fontId="13" fillId="10" borderId="46" xfId="0" applyFont="1" applyFill="1" applyBorder="1" applyAlignment="1">
      <alignment horizontal="center" vertical="center"/>
    </xf>
    <xf numFmtId="0" fontId="0" fillId="0" borderId="45" xfId="0" applyBorder="1" applyAlignment="1">
      <alignment vertical="top" wrapText="1"/>
    </xf>
    <xf numFmtId="0" fontId="23" fillId="0" borderId="29" xfId="0" applyFont="1" applyBorder="1" applyAlignment="1">
      <alignment horizontal="left" vertical="center" wrapText="1" indent="1"/>
    </xf>
    <xf numFmtId="0" fontId="0" fillId="0" borderId="29" xfId="0" applyFont="1" applyBorder="1" applyAlignment="1">
      <alignment vertical="center" wrapText="1"/>
    </xf>
    <xf numFmtId="0" fontId="0" fillId="0" borderId="29" xfId="0" applyFont="1" applyFill="1" applyBorder="1" applyAlignment="1">
      <alignment vertical="center" wrapText="1"/>
    </xf>
    <xf numFmtId="0" fontId="0" fillId="0" borderId="46" xfId="0" applyFont="1" applyFill="1" applyBorder="1" applyAlignment="1">
      <alignment vertical="top" wrapText="1"/>
    </xf>
    <xf numFmtId="0" fontId="0" fillId="0" borderId="45" xfId="0" applyFont="1" applyBorder="1" applyAlignment="1">
      <alignment vertical="top" wrapText="1"/>
    </xf>
    <xf numFmtId="0" fontId="0" fillId="0" borderId="29" xfId="0" applyFont="1" applyBorder="1" applyAlignment="1">
      <alignment wrapText="1"/>
    </xf>
    <xf numFmtId="0" fontId="0" fillId="0" borderId="47" xfId="0" applyBorder="1" applyAlignment="1">
      <alignment vertical="top" wrapText="1"/>
    </xf>
    <xf numFmtId="0" fontId="0" fillId="0" borderId="31" xfId="0" applyFont="1" applyFill="1" applyBorder="1" applyAlignment="1">
      <alignment vertical="center" wrapText="1"/>
    </xf>
    <xf numFmtId="0" fontId="0" fillId="0" borderId="46" xfId="0" applyBorder="1" applyAlignment="1">
      <alignment vertical="top" wrapText="1"/>
    </xf>
    <xf numFmtId="0" fontId="0" fillId="0" borderId="46" xfId="0" applyBorder="1" applyAlignment="1">
      <alignment horizontal="left" vertical="top" wrapText="1"/>
    </xf>
    <xf numFmtId="0" fontId="0" fillId="0" borderId="48" xfId="0" applyBorder="1" applyAlignment="1">
      <alignment vertical="top" wrapText="1"/>
    </xf>
    <xf numFmtId="0" fontId="0" fillId="0" borderId="49" xfId="0" applyBorder="1" applyAlignment="1">
      <alignment vertical="top" wrapText="1"/>
    </xf>
    <xf numFmtId="164" fontId="0" fillId="0" borderId="0" xfId="0" applyNumberFormat="1"/>
    <xf numFmtId="0" fontId="0" fillId="0" borderId="31" xfId="0" applyBorder="1"/>
    <xf numFmtId="0" fontId="0" fillId="0" borderId="29" xfId="0" applyBorder="1"/>
    <xf numFmtId="0" fontId="0" fillId="0" borderId="28" xfId="0" applyBorder="1"/>
    <xf numFmtId="0" fontId="13" fillId="0" borderId="34" xfId="0" applyFont="1" applyFill="1" applyBorder="1" applyAlignment="1">
      <alignment horizontal="center" vertical="center"/>
    </xf>
    <xf numFmtId="0" fontId="17" fillId="0" borderId="34" xfId="0" applyFont="1" applyFill="1" applyBorder="1" applyAlignment="1">
      <alignment vertical="center" wrapText="1"/>
    </xf>
    <xf numFmtId="0" fontId="0" fillId="0" borderId="34" xfId="0" applyFill="1" applyBorder="1" applyAlignment="1">
      <alignment vertical="center" wrapText="1"/>
    </xf>
    <xf numFmtId="49" fontId="0" fillId="0" borderId="34" xfId="0" applyNumberFormat="1" applyFill="1" applyBorder="1" applyAlignment="1">
      <alignment horizontal="left" vertical="center" wrapText="1"/>
    </xf>
    <xf numFmtId="0" fontId="0" fillId="0" borderId="34" xfId="0" applyNumberFormat="1" applyFill="1" applyBorder="1" applyAlignment="1">
      <alignment horizontal="left" vertical="center" wrapText="1"/>
    </xf>
    <xf numFmtId="0" fontId="0" fillId="0" borderId="34" xfId="0" applyFill="1" applyBorder="1" applyAlignment="1">
      <alignment horizontal="left" vertical="center" wrapText="1"/>
    </xf>
    <xf numFmtId="0" fontId="0" fillId="0" borderId="0" xfId="0" applyAlignment="1">
      <alignment horizontal="center"/>
    </xf>
    <xf numFmtId="0" fontId="14" fillId="0" borderId="45" xfId="0" applyFont="1" applyBorder="1" applyAlignment="1">
      <alignment horizontal="justify" vertical="center"/>
    </xf>
    <xf numFmtId="0" fontId="0" fillId="0" borderId="34" xfId="0" applyBorder="1"/>
    <xf numFmtId="0" fontId="0" fillId="0" borderId="34" xfId="0" applyBorder="1" applyAlignment="1">
      <alignment horizontal="center"/>
    </xf>
    <xf numFmtId="0" fontId="0" fillId="0" borderId="46" xfId="0" applyBorder="1"/>
    <xf numFmtId="0" fontId="14" fillId="21" borderId="45" xfId="0" applyFont="1" applyFill="1" applyBorder="1" applyAlignment="1">
      <alignment horizontal="justify" vertical="center" wrapText="1"/>
    </xf>
    <xf numFmtId="0" fontId="14" fillId="21" borderId="34" xfId="0" applyFont="1" applyFill="1" applyBorder="1" applyAlignment="1">
      <alignment horizontal="justify" vertical="center" wrapText="1"/>
    </xf>
    <xf numFmtId="0" fontId="14" fillId="21" borderId="34" xfId="0" applyFont="1" applyFill="1" applyBorder="1" applyAlignment="1">
      <alignment horizontal="center" vertical="center" wrapText="1"/>
    </xf>
    <xf numFmtId="0" fontId="14" fillId="21" borderId="46" xfId="0" applyFont="1" applyFill="1" applyBorder="1" applyAlignment="1">
      <alignment horizontal="justify" vertical="center" wrapText="1"/>
    </xf>
    <xf numFmtId="0" fontId="31" fillId="0" borderId="34" xfId="0" applyFont="1" applyBorder="1" applyAlignment="1">
      <alignment horizontal="justify" vertical="center" wrapText="1"/>
    </xf>
    <xf numFmtId="0" fontId="31" fillId="0" borderId="46" xfId="0" applyFont="1" applyBorder="1" applyAlignment="1">
      <alignment horizontal="justify" vertical="center" wrapText="1"/>
    </xf>
    <xf numFmtId="4" fontId="14" fillId="0" borderId="34" xfId="0" applyNumberFormat="1" applyFont="1" applyBorder="1" applyAlignment="1">
      <alignment horizontal="center" vertical="center" wrapText="1"/>
    </xf>
    <xf numFmtId="4" fontId="33" fillId="11" borderId="0" xfId="0" applyNumberFormat="1" applyFont="1" applyFill="1" applyAlignment="1">
      <alignment horizontal="center"/>
    </xf>
    <xf numFmtId="4" fontId="0" fillId="0" borderId="0" xfId="0" applyNumberFormat="1" applyAlignment="1">
      <alignment horizontal="center"/>
    </xf>
    <xf numFmtId="0" fontId="35" fillId="0" borderId="30" xfId="0" applyFont="1" applyBorder="1" applyAlignment="1">
      <alignment horizontal="justify" vertical="center"/>
    </xf>
    <xf numFmtId="0" fontId="0" fillId="0" borderId="1" xfId="0" applyBorder="1"/>
    <xf numFmtId="0" fontId="0" fillId="0" borderId="1" xfId="0" applyBorder="1" applyAlignment="1">
      <alignment horizontal="center"/>
    </xf>
    <xf numFmtId="4" fontId="0" fillId="0" borderId="1" xfId="0" applyNumberFormat="1" applyBorder="1" applyAlignment="1">
      <alignment horizontal="center"/>
    </xf>
    <xf numFmtId="0" fontId="9" fillId="9" borderId="34" xfId="0" applyFont="1" applyFill="1" applyBorder="1" applyAlignment="1">
      <alignment horizontal="center" vertical="center" wrapText="1"/>
    </xf>
    <xf numFmtId="0" fontId="9" fillId="9" borderId="42" xfId="0" applyFont="1" applyFill="1" applyBorder="1" applyAlignment="1">
      <alignment horizontal="center" vertical="center" wrapText="1"/>
    </xf>
    <xf numFmtId="164" fontId="9" fillId="9" borderId="42" xfId="0" applyNumberFormat="1" applyFont="1" applyFill="1" applyBorder="1" applyAlignment="1">
      <alignment horizontal="center" vertical="center" wrapText="1"/>
    </xf>
    <xf numFmtId="3" fontId="9" fillId="9" borderId="34" xfId="0" applyNumberFormat="1" applyFont="1" applyFill="1" applyBorder="1" applyAlignment="1">
      <alignment horizontal="center" vertical="center" wrapText="1"/>
    </xf>
    <xf numFmtId="0" fontId="14" fillId="0" borderId="34" xfId="0" applyFont="1" applyBorder="1" applyAlignment="1">
      <alignment horizontal="center" vertical="center" wrapText="1"/>
    </xf>
    <xf numFmtId="0" fontId="14" fillId="0" borderId="45" xfId="0" applyFont="1" applyBorder="1" applyAlignment="1">
      <alignment horizontal="justify" vertical="center" wrapText="1"/>
    </xf>
    <xf numFmtId="0" fontId="14" fillId="0" borderId="34" xfId="0" applyFont="1" applyBorder="1" applyAlignment="1">
      <alignment horizontal="justify" vertical="center" wrapText="1"/>
    </xf>
    <xf numFmtId="0" fontId="14" fillId="0" borderId="46" xfId="0" applyFont="1" applyBorder="1" applyAlignment="1">
      <alignment horizontal="justify" vertical="center" wrapText="1"/>
    </xf>
    <xf numFmtId="0" fontId="13" fillId="10" borderId="34" xfId="0" applyFont="1" applyFill="1" applyBorder="1" applyAlignment="1">
      <alignment horizontal="center" vertical="center"/>
    </xf>
    <xf numFmtId="0" fontId="23" fillId="15" borderId="34" xfId="0" applyFont="1" applyFill="1" applyBorder="1" applyAlignment="1">
      <alignment horizontal="center" vertical="center" wrapText="1"/>
    </xf>
    <xf numFmtId="0" fontId="0" fillId="0" borderId="32" xfId="0" applyBorder="1" applyAlignment="1">
      <alignment vertical="center" wrapText="1"/>
    </xf>
    <xf numFmtId="0" fontId="24" fillId="0" borderId="34" xfId="0" applyFont="1" applyBorder="1" applyAlignment="1">
      <alignment horizontal="justify" vertical="center" wrapText="1"/>
    </xf>
    <xf numFmtId="49" fontId="28" fillId="0" borderId="34" xfId="0" applyNumberFormat="1" applyFont="1" applyBorder="1" applyAlignment="1">
      <alignment vertical="top" wrapText="1"/>
    </xf>
    <xf numFmtId="0" fontId="29" fillId="9" borderId="34" xfId="0" applyFont="1" applyFill="1" applyBorder="1" applyAlignment="1">
      <alignment horizontal="left" vertical="center" wrapText="1"/>
    </xf>
    <xf numFmtId="0" fontId="17" fillId="22" borderId="45" xfId="0" applyFont="1" applyFill="1" applyBorder="1" applyAlignment="1">
      <alignment horizontal="center" vertical="center" wrapText="1"/>
    </xf>
    <xf numFmtId="0" fontId="17" fillId="22" borderId="34" xfId="0" applyFont="1" applyFill="1" applyBorder="1" applyAlignment="1">
      <alignment horizontal="center" vertical="center" wrapText="1"/>
    </xf>
    <xf numFmtId="0" fontId="17" fillId="22" borderId="46"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53" xfId="0" applyBorder="1" applyAlignment="1">
      <alignment horizontal="center" vertical="center" wrapText="1"/>
    </xf>
    <xf numFmtId="0" fontId="0" fillId="0" borderId="48" xfId="0" applyBorder="1" applyAlignment="1">
      <alignment horizontal="center" vertical="center" wrapText="1"/>
    </xf>
    <xf numFmtId="0" fontId="17" fillId="0" borderId="0" xfId="0" applyFont="1"/>
    <xf numFmtId="0" fontId="42" fillId="0" borderId="55" xfId="0" applyFont="1" applyBorder="1" applyAlignment="1">
      <alignment horizontal="center" vertical="center" wrapText="1"/>
    </xf>
    <xf numFmtId="0" fontId="42" fillId="0" borderId="56" xfId="0" applyFont="1" applyBorder="1" applyAlignment="1">
      <alignment horizontal="center" vertical="center" wrapText="1"/>
    </xf>
    <xf numFmtId="0" fontId="43" fillId="0" borderId="57" xfId="0" applyFont="1" applyBorder="1" applyAlignment="1">
      <alignment horizontal="center" vertical="center" wrapText="1"/>
    </xf>
    <xf numFmtId="0" fontId="43" fillId="0" borderId="58"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34" xfId="0" applyFont="1" applyBorder="1" applyAlignment="1">
      <alignment vertical="center" wrapText="1"/>
    </xf>
    <xf numFmtId="0" fontId="45" fillId="0" borderId="59" xfId="0" applyFont="1" applyBorder="1" applyAlignment="1">
      <alignment horizontal="center" vertical="center" wrapText="1"/>
    </xf>
    <xf numFmtId="0" fontId="45" fillId="0" borderId="59" xfId="0" applyFont="1" applyBorder="1" applyAlignment="1">
      <alignment horizontal="justify" vertical="center" wrapText="1"/>
    </xf>
    <xf numFmtId="0" fontId="45" fillId="0" borderId="60" xfId="0" applyFont="1" applyBorder="1" applyAlignment="1">
      <alignment horizontal="justify" vertical="center" wrapText="1"/>
    </xf>
    <xf numFmtId="0" fontId="41" fillId="0" borderId="0" xfId="0" applyFont="1" applyAlignment="1">
      <alignment horizontal="justify" vertical="center"/>
    </xf>
    <xf numFmtId="0" fontId="43" fillId="23" borderId="26" xfId="0" applyFont="1" applyFill="1" applyBorder="1" applyAlignment="1">
      <alignment horizontal="center" vertical="center" wrapText="1"/>
    </xf>
    <xf numFmtId="0" fontId="43" fillId="23" borderId="33" xfId="0" applyFont="1" applyFill="1" applyBorder="1" applyAlignment="1">
      <alignment horizontal="center" vertical="center" wrapText="1"/>
    </xf>
    <xf numFmtId="0" fontId="43" fillId="23" borderId="61" xfId="0" applyFont="1" applyFill="1" applyBorder="1" applyAlignment="1">
      <alignment horizontal="center" vertical="center" wrapText="1"/>
    </xf>
    <xf numFmtId="0" fontId="46" fillId="0" borderId="62" xfId="0" applyFont="1" applyBorder="1" applyAlignment="1">
      <alignment vertical="center" wrapText="1"/>
    </xf>
    <xf numFmtId="0" fontId="45" fillId="25" borderId="4" xfId="0" applyFont="1" applyFill="1" applyBorder="1" applyAlignment="1">
      <alignment horizontal="center" vertical="center" wrapText="1"/>
    </xf>
    <xf numFmtId="0" fontId="45" fillId="25" borderId="4" xfId="0" applyFont="1" applyFill="1" applyBorder="1" applyAlignment="1">
      <alignment horizontal="center" vertical="center"/>
    </xf>
    <xf numFmtId="0" fontId="46" fillId="0" borderId="63" xfId="0" applyFont="1" applyBorder="1" applyAlignment="1">
      <alignment vertical="center" wrapText="1"/>
    </xf>
    <xf numFmtId="0" fontId="45" fillId="26" borderId="31" xfId="0" applyFont="1" applyFill="1" applyBorder="1" applyAlignment="1">
      <alignment horizontal="center" vertical="center"/>
    </xf>
    <xf numFmtId="0" fontId="46" fillId="0" borderId="0" xfId="0" applyFont="1" applyAlignment="1">
      <alignment vertical="center" wrapText="1"/>
    </xf>
    <xf numFmtId="0" fontId="45" fillId="25" borderId="0" xfId="0" applyFont="1" applyFill="1" applyAlignment="1">
      <alignment vertical="center"/>
    </xf>
    <xf numFmtId="0" fontId="45" fillId="26" borderId="37" xfId="0" applyFont="1" applyFill="1" applyBorder="1" applyAlignment="1">
      <alignment horizontal="center" vertical="center" wrapText="1"/>
    </xf>
    <xf numFmtId="0" fontId="43" fillId="25" borderId="4" xfId="0" applyFont="1" applyFill="1" applyBorder="1" applyAlignment="1">
      <alignment horizontal="center" vertical="center" wrapText="1"/>
    </xf>
    <xf numFmtId="0" fontId="45" fillId="17" borderId="4" xfId="0" applyFont="1" applyFill="1" applyBorder="1" applyAlignment="1">
      <alignment horizontal="center" vertical="center" wrapText="1"/>
    </xf>
    <xf numFmtId="0" fontId="45" fillId="28" borderId="4" xfId="0" applyFont="1" applyFill="1" applyBorder="1" applyAlignment="1">
      <alignment horizontal="center" vertical="center" wrapText="1"/>
    </xf>
    <xf numFmtId="0" fontId="45" fillId="26" borderId="32" xfId="0" applyFont="1" applyFill="1" applyBorder="1" applyAlignment="1">
      <alignment horizontal="center" vertical="center" wrapText="1"/>
    </xf>
    <xf numFmtId="0" fontId="43" fillId="25" borderId="31" xfId="0" applyFont="1" applyFill="1" applyBorder="1" applyAlignment="1">
      <alignment horizontal="center" vertical="center" wrapText="1"/>
    </xf>
    <xf numFmtId="0" fontId="45" fillId="4" borderId="31" xfId="0" applyFont="1" applyFill="1" applyBorder="1" applyAlignment="1">
      <alignment horizontal="center" vertical="center" wrapText="1"/>
    </xf>
    <xf numFmtId="0" fontId="45" fillId="17" borderId="31" xfId="0" applyFont="1" applyFill="1" applyBorder="1" applyAlignment="1">
      <alignment horizontal="center" vertical="center" wrapText="1"/>
    </xf>
    <xf numFmtId="0" fontId="45" fillId="28" borderId="31" xfId="0" applyFont="1" applyFill="1" applyBorder="1" applyAlignment="1">
      <alignment horizontal="center" vertical="center" wrapText="1"/>
    </xf>
    <xf numFmtId="0" fontId="9" fillId="20" borderId="34" xfId="0" applyFont="1" applyFill="1" applyBorder="1" applyAlignment="1">
      <alignment vertical="top" wrapText="1"/>
    </xf>
    <xf numFmtId="0" fontId="29" fillId="9" borderId="42" xfId="0" applyFont="1" applyFill="1" applyBorder="1" applyAlignment="1">
      <alignment vertical="top" wrapText="1"/>
    </xf>
    <xf numFmtId="0" fontId="31" fillId="11" borderId="34" xfId="0" applyFont="1" applyFill="1" applyBorder="1" applyAlignment="1">
      <alignment horizontal="justify" vertical="center" wrapText="1"/>
    </xf>
    <xf numFmtId="0" fontId="14" fillId="11" borderId="34" xfId="0" applyFont="1" applyFill="1" applyBorder="1" applyAlignment="1">
      <alignment horizontal="center" vertical="center" wrapText="1"/>
    </xf>
    <xf numFmtId="0" fontId="31" fillId="11" borderId="46" xfId="0" applyFont="1" applyFill="1" applyBorder="1" applyAlignment="1">
      <alignment horizontal="justify" vertical="center" wrapText="1"/>
    </xf>
    <xf numFmtId="4" fontId="29" fillId="9" borderId="34" xfId="0" applyNumberFormat="1" applyFont="1" applyFill="1" applyBorder="1" applyAlignment="1">
      <alignment vertical="center" wrapText="1"/>
    </xf>
    <xf numFmtId="164" fontId="9" fillId="9" borderId="34" xfId="1" applyNumberFormat="1" applyFont="1" applyFill="1" applyBorder="1" applyAlignment="1">
      <alignment horizontal="center" vertical="center" wrapText="1"/>
    </xf>
    <xf numFmtId="164" fontId="9" fillId="12" borderId="34" xfId="0" applyNumberFormat="1" applyFont="1" applyFill="1" applyBorder="1" applyAlignment="1">
      <alignment horizontal="center" vertical="center" wrapText="1"/>
    </xf>
    <xf numFmtId="164" fontId="9" fillId="4" borderId="34" xfId="0" applyNumberFormat="1" applyFont="1" applyFill="1" applyBorder="1" applyAlignment="1">
      <alignment horizontal="center" vertical="center" wrapText="1"/>
    </xf>
    <xf numFmtId="164" fontId="9" fillId="6" borderId="34" xfId="0" applyNumberFormat="1" applyFont="1" applyFill="1" applyBorder="1" applyAlignment="1">
      <alignment horizontal="center" vertical="center" wrapText="1"/>
    </xf>
    <xf numFmtId="164" fontId="9" fillId="18" borderId="34" xfId="0" applyNumberFormat="1" applyFont="1" applyFill="1" applyBorder="1" applyAlignment="1">
      <alignment horizontal="center" vertical="center" wrapText="1"/>
    </xf>
    <xf numFmtId="43" fontId="9" fillId="9" borderId="34" xfId="4" applyFont="1" applyFill="1" applyBorder="1" applyAlignment="1">
      <alignment horizontal="center" vertical="center" wrapText="1"/>
    </xf>
    <xf numFmtId="164" fontId="9" fillId="19" borderId="34" xfId="0" applyNumberFormat="1" applyFont="1" applyFill="1" applyBorder="1" applyAlignment="1">
      <alignment horizontal="center" vertical="center" wrapText="1"/>
    </xf>
    <xf numFmtId="4" fontId="29" fillId="9" borderId="34" xfId="0" applyNumberFormat="1" applyFont="1" applyFill="1" applyBorder="1" applyAlignment="1">
      <alignment horizontal="right" vertical="center" wrapText="1"/>
    </xf>
    <xf numFmtId="0" fontId="17" fillId="0" borderId="28" xfId="0" applyFont="1" applyBorder="1" applyAlignment="1">
      <alignment horizontal="left"/>
    </xf>
    <xf numFmtId="0" fontId="17" fillId="0" borderId="0" xfId="0" applyFont="1" applyAlignment="1">
      <alignment horizontal="left"/>
    </xf>
    <xf numFmtId="0" fontId="17" fillId="0" borderId="29" xfId="0" applyFont="1" applyBorder="1" applyAlignment="1">
      <alignment horizontal="left"/>
    </xf>
    <xf numFmtId="0" fontId="17" fillId="22" borderId="65" xfId="0" applyFont="1" applyFill="1" applyBorder="1" applyAlignment="1">
      <alignment horizontal="center" vertical="center" wrapText="1"/>
    </xf>
    <xf numFmtId="0" fontId="17" fillId="22" borderId="66" xfId="0" applyFont="1" applyFill="1" applyBorder="1" applyAlignment="1">
      <alignment horizontal="center" vertical="center" wrapText="1"/>
    </xf>
    <xf numFmtId="0" fontId="17" fillId="22" borderId="67" xfId="0" applyFont="1" applyFill="1" applyBorder="1" applyAlignment="1">
      <alignment horizontal="center" vertical="center" wrapText="1"/>
    </xf>
    <xf numFmtId="0" fontId="0" fillId="0" borderId="68" xfId="0" applyBorder="1" applyAlignment="1">
      <alignment horizontal="center" vertical="center" wrapText="1"/>
    </xf>
    <xf numFmtId="0" fontId="0" fillId="0" borderId="42" xfId="0" applyBorder="1" applyAlignment="1">
      <alignment horizontal="center" vertical="center" wrapText="1"/>
    </xf>
    <xf numFmtId="0" fontId="0" fillId="0" borderId="69" xfId="0" applyBorder="1" applyAlignment="1">
      <alignment horizontal="center" vertical="center" wrapText="1"/>
    </xf>
    <xf numFmtId="0" fontId="15" fillId="0" borderId="34" xfId="5" applyBorder="1" applyAlignment="1">
      <alignment horizontal="center" vertical="center" wrapText="1"/>
    </xf>
    <xf numFmtId="0" fontId="15" fillId="0" borderId="50" xfId="5" applyBorder="1" applyAlignment="1">
      <alignment horizontal="center" vertical="center" wrapText="1"/>
    </xf>
    <xf numFmtId="0" fontId="42" fillId="0" borderId="2"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71"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66" xfId="0" applyFont="1" applyBorder="1" applyAlignment="1">
      <alignment horizontal="center" vertical="center" wrapText="1"/>
    </xf>
    <xf numFmtId="0" fontId="43" fillId="0" borderId="67" xfId="0" applyFont="1" applyBorder="1" applyAlignment="1">
      <alignment horizontal="center" vertical="center" wrapText="1"/>
    </xf>
    <xf numFmtId="0" fontId="44" fillId="0" borderId="68" xfId="0" applyFont="1" applyBorder="1" applyAlignment="1">
      <alignment horizontal="center" vertical="center" wrapText="1"/>
    </xf>
    <xf numFmtId="0" fontId="44" fillId="0" borderId="42" xfId="0" applyFont="1" applyBorder="1" applyAlignment="1">
      <alignment vertical="center" wrapText="1"/>
    </xf>
    <xf numFmtId="0" fontId="44" fillId="0" borderId="69" xfId="0" applyFont="1" applyBorder="1" applyAlignment="1">
      <alignment vertical="center" wrapText="1"/>
    </xf>
    <xf numFmtId="0" fontId="45" fillId="0" borderId="68" xfId="0" applyFont="1" applyBorder="1" applyAlignment="1">
      <alignment horizontal="center" vertical="center" wrapText="1"/>
    </xf>
    <xf numFmtId="0" fontId="45" fillId="0" borderId="42" xfId="0" applyFont="1" applyBorder="1" applyAlignment="1">
      <alignment horizontal="justify" vertical="center" wrapText="1"/>
    </xf>
    <xf numFmtId="0" fontId="45" fillId="0" borderId="69" xfId="0" applyFont="1" applyBorder="1" applyAlignment="1">
      <alignment horizontal="justify" vertical="center" wrapText="1"/>
    </xf>
    <xf numFmtId="0" fontId="44" fillId="0" borderId="45" xfId="0" applyFont="1" applyBorder="1" applyAlignment="1">
      <alignment horizontal="center" vertical="center" wrapText="1"/>
    </xf>
    <xf numFmtId="0" fontId="44" fillId="0" borderId="46" xfId="0" applyFont="1" applyBorder="1" applyAlignment="1">
      <alignment vertical="center" wrapText="1"/>
    </xf>
    <xf numFmtId="0" fontId="45" fillId="0" borderId="45" xfId="0" applyFont="1" applyBorder="1" applyAlignment="1">
      <alignment horizontal="center" vertical="center" wrapText="1"/>
    </xf>
    <xf numFmtId="0" fontId="45" fillId="0" borderId="34" xfId="0" applyFont="1" applyBorder="1" applyAlignment="1">
      <alignment horizontal="justify" vertical="center" wrapText="1"/>
    </xf>
    <xf numFmtId="0" fontId="45" fillId="0" borderId="46" xfId="0" applyFont="1" applyBorder="1" applyAlignment="1">
      <alignment horizontal="justify" vertical="center" wrapText="1"/>
    </xf>
    <xf numFmtId="0" fontId="44" fillId="0" borderId="47" xfId="0" applyFont="1" applyBorder="1" applyAlignment="1">
      <alignment horizontal="center" vertical="center" wrapText="1"/>
    </xf>
    <xf numFmtId="0" fontId="44" fillId="0" borderId="53" xfId="0" applyFont="1" applyBorder="1" applyAlignment="1">
      <alignment vertical="center" wrapText="1"/>
    </xf>
    <xf numFmtId="0" fontId="44" fillId="0" borderId="48" xfId="0" applyFont="1" applyBorder="1" applyAlignment="1">
      <alignment vertical="center" wrapText="1"/>
    </xf>
    <xf numFmtId="0" fontId="45" fillId="0" borderId="47" xfId="0" applyFont="1" applyBorder="1" applyAlignment="1">
      <alignment horizontal="center" vertical="center" wrapText="1"/>
    </xf>
    <xf numFmtId="0" fontId="45" fillId="0" borderId="53" xfId="0" applyFont="1" applyBorder="1" applyAlignment="1">
      <alignment horizontal="justify" vertical="center" wrapText="1"/>
    </xf>
    <xf numFmtId="0" fontId="45" fillId="0" borderId="48" xfId="0" applyFont="1" applyBorder="1" applyAlignment="1">
      <alignment horizontal="justify" vertical="center" wrapText="1"/>
    </xf>
    <xf numFmtId="0" fontId="43" fillId="23" borderId="43" xfId="0" applyFont="1" applyFill="1" applyBorder="1" applyAlignment="1">
      <alignment horizontal="center" vertical="center" wrapText="1"/>
    </xf>
    <xf numFmtId="0" fontId="43" fillId="23" borderId="72" xfId="0" applyFont="1" applyFill="1" applyBorder="1" applyAlignment="1">
      <alignment horizontal="center" vertical="center" wrapText="1"/>
    </xf>
    <xf numFmtId="0" fontId="43" fillId="23" borderId="44" xfId="0" applyFont="1" applyFill="1" applyBorder="1" applyAlignment="1">
      <alignment horizontal="center" vertical="center" wrapText="1"/>
    </xf>
    <xf numFmtId="0" fontId="46" fillId="0" borderId="34" xfId="0" applyFont="1" applyBorder="1" applyAlignment="1">
      <alignment vertical="center" wrapText="1"/>
    </xf>
    <xf numFmtId="0" fontId="47" fillId="25" borderId="34" xfId="0" applyFont="1" applyFill="1" applyBorder="1" applyAlignment="1">
      <alignment horizontal="center" vertical="center" wrapText="1"/>
    </xf>
    <xf numFmtId="0" fontId="47" fillId="25" borderId="34" xfId="0" applyFont="1" applyFill="1" applyBorder="1" applyAlignment="1">
      <alignment horizontal="center" vertical="center"/>
    </xf>
    <xf numFmtId="0" fontId="47" fillId="25" borderId="46" xfId="0" applyFont="1" applyFill="1" applyBorder="1" applyAlignment="1">
      <alignment horizontal="center" vertical="center"/>
    </xf>
    <xf numFmtId="0" fontId="45" fillId="26" borderId="34" xfId="0" applyFont="1" applyFill="1" applyBorder="1" applyAlignment="1">
      <alignment horizontal="center" vertical="center"/>
    </xf>
    <xf numFmtId="0" fontId="45" fillId="26" borderId="46" xfId="0" applyFont="1" applyFill="1" applyBorder="1" applyAlignment="1">
      <alignment horizontal="center" vertical="center"/>
    </xf>
    <xf numFmtId="0" fontId="45" fillId="25" borderId="34" xfId="0" applyFont="1" applyFill="1" applyBorder="1" applyAlignment="1">
      <alignment vertical="center"/>
    </xf>
    <xf numFmtId="0" fontId="45" fillId="25" borderId="46" xfId="0" applyFont="1" applyFill="1" applyBorder="1" applyAlignment="1">
      <alignment vertical="center"/>
    </xf>
    <xf numFmtId="0" fontId="45" fillId="26" borderId="45" xfId="0" applyFont="1" applyFill="1" applyBorder="1" applyAlignment="1">
      <alignment horizontal="center" vertical="center" wrapText="1"/>
    </xf>
    <xf numFmtId="0" fontId="43" fillId="25" borderId="34" xfId="0" applyFont="1" applyFill="1" applyBorder="1" applyAlignment="1">
      <alignment horizontal="center" vertical="center" wrapText="1"/>
    </xf>
    <xf numFmtId="0" fontId="45" fillId="17" borderId="34" xfId="0" applyFont="1" applyFill="1" applyBorder="1" applyAlignment="1">
      <alignment horizontal="center" vertical="center" wrapText="1"/>
    </xf>
    <xf numFmtId="0" fontId="45" fillId="28" borderId="34" xfId="0" applyFont="1" applyFill="1" applyBorder="1" applyAlignment="1">
      <alignment horizontal="center" vertical="center" wrapText="1"/>
    </xf>
    <xf numFmtId="0" fontId="45" fillId="28" borderId="46" xfId="0" applyFont="1" applyFill="1" applyBorder="1" applyAlignment="1">
      <alignment horizontal="center" vertical="center" wrapText="1"/>
    </xf>
    <xf numFmtId="0" fontId="45" fillId="4" borderId="34" xfId="0" applyFont="1" applyFill="1" applyBorder="1" applyAlignment="1">
      <alignment horizontal="center" vertical="center" wrapText="1"/>
    </xf>
    <xf numFmtId="0" fontId="45" fillId="17" borderId="46" xfId="0" applyFont="1" applyFill="1" applyBorder="1" applyAlignment="1">
      <alignment horizontal="center" vertical="center" wrapText="1"/>
    </xf>
    <xf numFmtId="0" fontId="45" fillId="26" borderId="47" xfId="0" applyFont="1" applyFill="1" applyBorder="1" applyAlignment="1">
      <alignment horizontal="center" vertical="center" wrapText="1"/>
    </xf>
    <xf numFmtId="0" fontId="43" fillId="25" borderId="53" xfId="0" applyFont="1" applyFill="1" applyBorder="1" applyAlignment="1">
      <alignment horizontal="center" vertical="center" wrapText="1"/>
    </xf>
    <xf numFmtId="0" fontId="45" fillId="4" borderId="53" xfId="0" applyFont="1" applyFill="1" applyBorder="1" applyAlignment="1">
      <alignment horizontal="center" vertical="center" wrapText="1"/>
    </xf>
    <xf numFmtId="0" fontId="45" fillId="4" borderId="48" xfId="0" applyFont="1" applyFill="1" applyBorder="1" applyAlignment="1">
      <alignment horizontal="center" vertical="center" wrapText="1"/>
    </xf>
    <xf numFmtId="0" fontId="0" fillId="0" borderId="35" xfId="0" applyFill="1" applyBorder="1" applyAlignment="1">
      <alignment horizontal="center" vertical="center" wrapText="1"/>
    </xf>
    <xf numFmtId="0" fontId="36" fillId="0" borderId="34" xfId="0" applyFont="1" applyBorder="1" applyAlignment="1">
      <alignment horizontal="center" vertical="center" wrapText="1"/>
    </xf>
    <xf numFmtId="0" fontId="0" fillId="0" borderId="50" xfId="0" applyBorder="1" applyAlignment="1">
      <alignment horizontal="center" vertical="center" wrapText="1"/>
    </xf>
    <xf numFmtId="3" fontId="9" fillId="9" borderId="34" xfId="0" applyNumberFormat="1" applyFont="1" applyFill="1" applyBorder="1" applyAlignment="1">
      <alignment horizontal="center" vertical="center" wrapText="1"/>
    </xf>
    <xf numFmtId="0" fontId="0" fillId="0" borderId="0" xfId="0"/>
    <xf numFmtId="44" fontId="0" fillId="0" borderId="0" xfId="0" applyNumberFormat="1" applyFill="1" applyAlignment="1">
      <alignment horizontal="center"/>
    </xf>
    <xf numFmtId="0" fontId="0" fillId="0" borderId="0" xfId="0" applyFill="1" applyAlignment="1">
      <alignment horizontal="center"/>
    </xf>
    <xf numFmtId="0" fontId="31" fillId="0" borderId="45" xfId="0" applyFont="1" applyFill="1" applyBorder="1" applyAlignment="1">
      <alignment horizontal="justify" vertical="center" wrapText="1"/>
    </xf>
    <xf numFmtId="4" fontId="9" fillId="0" borderId="34" xfId="0" applyNumberFormat="1" applyFont="1" applyFill="1" applyBorder="1" applyAlignment="1">
      <alignment horizontal="right" vertical="center" wrapText="1"/>
    </xf>
    <xf numFmtId="168" fontId="0" fillId="0" borderId="0" xfId="1" applyNumberFormat="1" applyFont="1" applyFill="1"/>
    <xf numFmtId="166" fontId="17" fillId="0" borderId="0" xfId="1" applyNumberFormat="1" applyFont="1" applyFill="1" applyAlignment="1">
      <alignment vertical="center"/>
    </xf>
    <xf numFmtId="168" fontId="0" fillId="0" borderId="0" xfId="0" applyNumberFormat="1" applyFill="1"/>
    <xf numFmtId="167" fontId="0" fillId="0" borderId="0" xfId="0" applyNumberFormat="1" applyFill="1"/>
    <xf numFmtId="41" fontId="16" fillId="0" borderId="0" xfId="1" applyFont="1" applyFill="1"/>
    <xf numFmtId="4" fontId="0" fillId="0" borderId="0" xfId="0" applyNumberFormat="1" applyFill="1"/>
    <xf numFmtId="166" fontId="16" fillId="0" borderId="0" xfId="1" applyNumberFormat="1" applyFont="1" applyFill="1"/>
    <xf numFmtId="43" fontId="0" fillId="0" borderId="0" xfId="0" applyNumberFormat="1" applyFill="1"/>
    <xf numFmtId="4" fontId="16" fillId="0" borderId="0" xfId="0" applyNumberFormat="1" applyFont="1" applyFill="1"/>
    <xf numFmtId="165" fontId="17" fillId="0" borderId="0" xfId="0" applyNumberFormat="1" applyFont="1" applyFill="1"/>
    <xf numFmtId="4" fontId="26" fillId="20" borderId="34" xfId="0" applyNumberFormat="1" applyFont="1" applyFill="1" applyBorder="1" applyAlignment="1">
      <alignment horizontal="right" vertical="center" wrapText="1"/>
    </xf>
    <xf numFmtId="0" fontId="12" fillId="17" borderId="34"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20" borderId="50" xfId="0" applyFont="1" applyFill="1" applyBorder="1" applyAlignment="1">
      <alignment horizontal="center" vertical="top" wrapText="1"/>
    </xf>
    <xf numFmtId="0" fontId="9" fillId="20" borderId="42" xfId="0" applyFont="1" applyFill="1" applyBorder="1" applyAlignment="1">
      <alignment horizontal="center" vertical="top" wrapText="1"/>
    </xf>
    <xf numFmtId="0" fontId="29" fillId="9" borderId="34" xfId="0" applyFont="1" applyFill="1" applyBorder="1" applyAlignment="1">
      <alignment horizontal="center" vertical="top" wrapText="1"/>
    </xf>
    <xf numFmtId="0" fontId="9" fillId="9" borderId="50" xfId="0" applyFont="1" applyFill="1" applyBorder="1" applyAlignment="1">
      <alignment horizontal="center" vertical="top" wrapText="1"/>
    </xf>
    <xf numFmtId="0" fontId="9" fillId="9" borderId="42" xfId="0" applyFont="1" applyFill="1" applyBorder="1" applyAlignment="1">
      <alignment horizontal="center" vertical="top"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 fillId="0" borderId="0" xfId="0" applyFont="1" applyAlignment="1">
      <alignment horizontal="center"/>
    </xf>
    <xf numFmtId="0" fontId="2" fillId="0" borderId="1"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7" fillId="3" borderId="9" xfId="0" applyFont="1" applyFill="1" applyBorder="1" applyAlignment="1">
      <alignment horizontal="center" vertical="center" wrapText="1"/>
    </xf>
    <xf numFmtId="0" fontId="8" fillId="4" borderId="10" xfId="0" applyFont="1" applyFill="1" applyBorder="1" applyAlignment="1">
      <alignment horizontal="center" vertical="center"/>
    </xf>
    <xf numFmtId="0" fontId="9" fillId="7" borderId="12"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9" fillId="9" borderId="50" xfId="0" applyFont="1" applyFill="1" applyBorder="1" applyAlignment="1">
      <alignment vertical="top" wrapText="1"/>
    </xf>
    <xf numFmtId="0" fontId="9" fillId="9" borderId="35" xfId="0" applyFont="1" applyFill="1" applyBorder="1" applyAlignment="1">
      <alignment vertical="top" wrapText="1"/>
    </xf>
    <xf numFmtId="0" fontId="9" fillId="9" borderId="42" xfId="0" applyFont="1" applyFill="1" applyBorder="1" applyAlignment="1">
      <alignment vertical="top" wrapText="1"/>
    </xf>
    <xf numFmtId="0" fontId="9" fillId="9" borderId="34" xfId="0" applyFont="1" applyFill="1" applyBorder="1" applyAlignment="1">
      <alignment horizontal="center" vertical="top" wrapText="1"/>
    </xf>
    <xf numFmtId="0" fontId="9" fillId="20" borderId="34" xfId="0" applyFont="1" applyFill="1" applyBorder="1" applyAlignment="1">
      <alignment horizontal="center" vertical="top" wrapText="1"/>
    </xf>
    <xf numFmtId="0" fontId="9" fillId="18" borderId="34"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23" fillId="15" borderId="3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17"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9" fillId="9" borderId="50" xfId="0" applyFont="1" applyFill="1" applyBorder="1" applyAlignment="1">
      <alignment horizontal="center" vertical="center" wrapText="1"/>
    </xf>
    <xf numFmtId="0" fontId="9" fillId="9" borderId="42" xfId="0" applyFont="1" applyFill="1" applyBorder="1" applyAlignment="1">
      <alignment horizontal="center" vertical="center" wrapText="1"/>
    </xf>
    <xf numFmtId="3" fontId="9" fillId="9" borderId="34" xfId="0" applyNumberFormat="1" applyFont="1" applyFill="1" applyBorder="1" applyAlignment="1">
      <alignment horizontal="center" vertical="center" wrapText="1"/>
    </xf>
    <xf numFmtId="0" fontId="9" fillId="9" borderId="35" xfId="0" applyFont="1" applyFill="1" applyBorder="1" applyAlignment="1">
      <alignment horizontal="center" vertical="top" wrapText="1"/>
    </xf>
    <xf numFmtId="0" fontId="9" fillId="20" borderId="35" xfId="0" applyFont="1" applyFill="1" applyBorder="1" applyAlignment="1">
      <alignment horizontal="center" vertical="top" wrapText="1"/>
    </xf>
    <xf numFmtId="49" fontId="9" fillId="20" borderId="50" xfId="0" applyNumberFormat="1" applyFont="1" applyFill="1" applyBorder="1" applyAlignment="1">
      <alignment horizontal="center" vertical="top" wrapText="1"/>
    </xf>
    <xf numFmtId="49" fontId="9" fillId="20" borderId="35" xfId="0" applyNumberFormat="1" applyFont="1" applyFill="1" applyBorder="1" applyAlignment="1">
      <alignment horizontal="center" vertical="top" wrapText="1"/>
    </xf>
    <xf numFmtId="49" fontId="9" fillId="20" borderId="42" xfId="0" applyNumberFormat="1" applyFont="1" applyFill="1" applyBorder="1" applyAlignment="1">
      <alignment horizontal="center" vertical="top" wrapText="1"/>
    </xf>
    <xf numFmtId="0" fontId="9" fillId="9" borderId="35" xfId="0" applyFont="1" applyFill="1" applyBorder="1" applyAlignment="1">
      <alignment horizontal="center" vertical="center" wrapText="1"/>
    </xf>
    <xf numFmtId="0" fontId="14" fillId="0" borderId="34" xfId="0" applyFont="1" applyBorder="1" applyAlignment="1">
      <alignment horizontal="center" vertical="center" wrapText="1"/>
    </xf>
    <xf numFmtId="0" fontId="34" fillId="0" borderId="28" xfId="0" applyFont="1" applyBorder="1" applyAlignment="1">
      <alignment horizontal="left" vertical="center"/>
    </xf>
    <xf numFmtId="0" fontId="34" fillId="0" borderId="0" xfId="0" applyFont="1" applyAlignment="1">
      <alignment horizontal="left" vertical="center"/>
    </xf>
    <xf numFmtId="0" fontId="34" fillId="0" borderId="29" xfId="0" applyFont="1" applyBorder="1" applyAlignment="1">
      <alignment horizontal="left" vertical="center"/>
    </xf>
    <xf numFmtId="0" fontId="14" fillId="0" borderId="45" xfId="0" applyFont="1" applyBorder="1" applyAlignment="1">
      <alignment horizontal="justify" vertical="center" wrapText="1"/>
    </xf>
    <xf numFmtId="0" fontId="14" fillId="0" borderId="34" xfId="0" applyFont="1" applyBorder="1" applyAlignment="1">
      <alignment horizontal="justify" vertical="center" wrapText="1"/>
    </xf>
    <xf numFmtId="0" fontId="14" fillId="0" borderId="46" xfId="0" applyFont="1" applyBorder="1" applyAlignment="1">
      <alignment horizontal="justify"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34" xfId="0" applyFont="1" applyBorder="1" applyAlignment="1">
      <alignment horizontal="left" vertical="center" wrapText="1"/>
    </xf>
    <xf numFmtId="0" fontId="14" fillId="0" borderId="46" xfId="0" applyFont="1" applyBorder="1" applyAlignment="1">
      <alignment horizontal="left" vertical="center" wrapText="1"/>
    </xf>
    <xf numFmtId="0" fontId="14" fillId="0" borderId="26" xfId="0" applyFont="1" applyBorder="1" applyAlignment="1">
      <alignment horizontal="center" vertical="center"/>
    </xf>
    <xf numFmtId="0" fontId="14" fillId="0" borderId="33"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13" fillId="10" borderId="43" xfId="0" applyFont="1" applyFill="1" applyBorder="1" applyAlignment="1">
      <alignment horizontal="center" vertical="center"/>
    </xf>
    <xf numFmtId="0" fontId="13" fillId="10" borderId="44" xfId="0" applyFont="1" applyFill="1" applyBorder="1" applyAlignment="1">
      <alignment horizontal="center" vertical="center"/>
    </xf>
    <xf numFmtId="0" fontId="45" fillId="27" borderId="64" xfId="0" applyFont="1" applyFill="1" applyBorder="1" applyAlignment="1">
      <alignment horizontal="center" vertical="center" wrapText="1"/>
    </xf>
    <xf numFmtId="0" fontId="45" fillId="27" borderId="0" xfId="0" applyFont="1" applyFill="1" applyAlignment="1">
      <alignment horizontal="center" vertical="center" wrapText="1"/>
    </xf>
    <xf numFmtId="0" fontId="1" fillId="0" borderId="26" xfId="0" applyFont="1" applyBorder="1" applyAlignment="1">
      <alignment horizontal="center"/>
    </xf>
    <xf numFmtId="0" fontId="1" fillId="0" borderId="33" xfId="0" applyFont="1" applyBorder="1" applyAlignment="1">
      <alignment horizontal="center"/>
    </xf>
    <xf numFmtId="0" fontId="1" fillId="0" borderId="27" xfId="0" applyFont="1" applyBorder="1" applyAlignment="1">
      <alignment horizontal="center"/>
    </xf>
    <xf numFmtId="0" fontId="17" fillId="0" borderId="51" xfId="0" applyFont="1" applyBorder="1" applyAlignment="1">
      <alignment horizontal="left"/>
    </xf>
    <xf numFmtId="0" fontId="17" fillId="0" borderId="36" xfId="0" applyFont="1" applyBorder="1" applyAlignment="1">
      <alignment horizontal="left"/>
    </xf>
    <xf numFmtId="0" fontId="17" fillId="0" borderId="52" xfId="0" applyFont="1" applyBorder="1" applyAlignment="1">
      <alignment horizontal="left"/>
    </xf>
    <xf numFmtId="0" fontId="37" fillId="0" borderId="54" xfId="0" applyFont="1" applyBorder="1" applyAlignment="1">
      <alignment horizontal="center" vertical="center" wrapText="1"/>
    </xf>
    <xf numFmtId="0" fontId="40" fillId="0" borderId="54" xfId="0" applyFont="1" applyBorder="1" applyAlignment="1">
      <alignment horizontal="center" vertical="center" wrapText="1"/>
    </xf>
    <xf numFmtId="0" fontId="45" fillId="24" borderId="62" xfId="0" applyFont="1" applyFill="1" applyBorder="1" applyAlignment="1">
      <alignment horizontal="center" vertical="center" wrapText="1"/>
    </xf>
    <xf numFmtId="0" fontId="45" fillId="24" borderId="63" xfId="0" applyFont="1" applyFill="1" applyBorder="1" applyAlignment="1">
      <alignment horizontal="center" vertical="center" wrapText="1"/>
    </xf>
    <xf numFmtId="0" fontId="13" fillId="0" borderId="34" xfId="0" applyFont="1" applyFill="1" applyBorder="1" applyAlignment="1">
      <alignment horizontal="center" vertical="center"/>
    </xf>
    <xf numFmtId="0" fontId="13" fillId="10" borderId="34" xfId="0" applyFont="1" applyFill="1" applyBorder="1" applyAlignment="1">
      <alignment horizontal="center" vertical="center"/>
    </xf>
    <xf numFmtId="0" fontId="13" fillId="0" borderId="1" xfId="0" applyFont="1" applyBorder="1" applyAlignment="1">
      <alignment horizontal="left"/>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68" xfId="0" applyBorder="1" applyAlignment="1">
      <alignment horizontal="center" vertical="center" wrapText="1"/>
    </xf>
    <xf numFmtId="0" fontId="0" fillId="0" borderId="0" xfId="0"/>
    <xf numFmtId="0" fontId="0" fillId="0" borderId="50" xfId="0" applyBorder="1" applyAlignment="1">
      <alignment horizontal="center" vertical="center" wrapText="1"/>
    </xf>
    <xf numFmtId="0" fontId="0" fillId="0" borderId="42" xfId="0" applyBorder="1" applyAlignment="1">
      <alignment horizontal="center" vertical="center" wrapText="1"/>
    </xf>
    <xf numFmtId="0" fontId="0" fillId="0" borderId="35" xfId="0" applyBorder="1" applyAlignment="1">
      <alignment horizontal="center" vertical="center" wrapText="1"/>
    </xf>
    <xf numFmtId="0" fontId="45" fillId="27" borderId="45" xfId="0" applyFont="1" applyFill="1" applyBorder="1" applyAlignment="1">
      <alignment horizontal="center" vertical="center" wrapText="1"/>
    </xf>
    <xf numFmtId="0" fontId="37" fillId="0" borderId="0" xfId="0" applyFont="1" applyAlignment="1">
      <alignment horizontal="center" vertical="center" wrapText="1"/>
    </xf>
    <xf numFmtId="0" fontId="40" fillId="0" borderId="0" xfId="0" applyFont="1" applyAlignment="1">
      <alignment horizontal="center" vertical="center" wrapText="1"/>
    </xf>
    <xf numFmtId="0" fontId="45" fillId="24" borderId="45" xfId="0" applyFont="1" applyFill="1" applyBorder="1" applyAlignment="1">
      <alignment horizontal="center" vertical="center" wrapText="1"/>
    </xf>
    <xf numFmtId="0" fontId="13" fillId="21" borderId="34" xfId="0" applyFont="1" applyFill="1" applyBorder="1" applyAlignment="1">
      <alignment horizontal="center" vertical="center"/>
    </xf>
    <xf numFmtId="0" fontId="12" fillId="14" borderId="36" xfId="0" applyFont="1" applyFill="1" applyBorder="1" applyAlignment="1">
      <alignment horizontal="center"/>
    </xf>
    <xf numFmtId="0" fontId="13" fillId="10" borderId="39" xfId="0" applyFont="1" applyFill="1" applyBorder="1" applyAlignment="1">
      <alignment horizontal="center" vertical="center"/>
    </xf>
    <xf numFmtId="0" fontId="13" fillId="10" borderId="40" xfId="0" applyFont="1" applyFill="1" applyBorder="1" applyAlignment="1">
      <alignment horizontal="center" vertical="center"/>
    </xf>
  </cellXfs>
  <cellStyles count="7">
    <cellStyle name="Excel Built-in Excel Built-in Excel Built-in Excel Built-in TableStyleLight1" xfId="3" xr:uid="{00000000-0005-0000-0000-000000000000}"/>
    <cellStyle name="Millares" xfId="4" builtinId="3"/>
    <cellStyle name="Millares [0]" xfId="1" builtinId="6"/>
    <cellStyle name="Normal" xfId="0" builtinId="0"/>
    <cellStyle name="Normal 2" xfId="6" xr:uid="{BB3B6923-D68D-49BC-A1CC-2BFA147254A6}"/>
    <cellStyle name="Normal 3" xfId="5" xr:uid="{21F875BD-247E-4027-968C-595D83F5D123}"/>
    <cellStyle name="Porcentaje" xfId="2" builtinId="5"/>
  </cellStyles>
  <dxfs count="0"/>
  <tableStyles count="0" defaultTableStyle="TableStyleMedium2" defaultPivotStyle="PivotStyleLight16"/>
  <colors>
    <mruColors>
      <color rgb="FFF6BCEB"/>
      <color rgb="FFC5B6F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561975</xdr:colOff>
      <xdr:row>28</xdr:row>
      <xdr:rowOff>190500</xdr:rowOff>
    </xdr:from>
    <xdr:to>
      <xdr:col>1</xdr:col>
      <xdr:colOff>1009650</xdr:colOff>
      <xdr:row>29</xdr:row>
      <xdr:rowOff>1</xdr:rowOff>
    </xdr:to>
    <xdr:cxnSp macro="">
      <xdr:nvCxnSpPr>
        <xdr:cNvPr id="2" name="5 Conector recto de flecha">
          <a:extLst>
            <a:ext uri="{FF2B5EF4-FFF2-40B4-BE49-F238E27FC236}">
              <a16:creationId xmlns:a16="http://schemas.microsoft.com/office/drawing/2014/main" id="{171359CD-D839-442F-90E4-F574D0EAA963}"/>
            </a:ext>
          </a:extLst>
        </xdr:cNvPr>
        <xdr:cNvCxnSpPr/>
      </xdr:nvCxnSpPr>
      <xdr:spPr>
        <a:xfrm flipV="1">
          <a:off x="1323975" y="13611225"/>
          <a:ext cx="447675" cy="952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676275</xdr:colOff>
      <xdr:row>30</xdr:row>
      <xdr:rowOff>19050</xdr:rowOff>
    </xdr:from>
    <xdr:to>
      <xdr:col>1</xdr:col>
      <xdr:colOff>685800</xdr:colOff>
      <xdr:row>31</xdr:row>
      <xdr:rowOff>123825</xdr:rowOff>
    </xdr:to>
    <xdr:cxnSp macro="">
      <xdr:nvCxnSpPr>
        <xdr:cNvPr id="3" name="7 Conector recto de flecha">
          <a:extLst>
            <a:ext uri="{FF2B5EF4-FFF2-40B4-BE49-F238E27FC236}">
              <a16:creationId xmlns:a16="http://schemas.microsoft.com/office/drawing/2014/main" id="{72BE5E0F-7E16-45D6-AF30-2B3F69AC57A6}"/>
            </a:ext>
          </a:extLst>
        </xdr:cNvPr>
        <xdr:cNvCxnSpPr/>
      </xdr:nvCxnSpPr>
      <xdr:spPr>
        <a:xfrm>
          <a:off x="1438275" y="13830300"/>
          <a:ext cx="9525" cy="3048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561975</xdr:colOff>
      <xdr:row>53</xdr:row>
      <xdr:rowOff>190500</xdr:rowOff>
    </xdr:from>
    <xdr:to>
      <xdr:col>1</xdr:col>
      <xdr:colOff>1009650</xdr:colOff>
      <xdr:row>54</xdr:row>
      <xdr:rowOff>1</xdr:rowOff>
    </xdr:to>
    <xdr:cxnSp macro="">
      <xdr:nvCxnSpPr>
        <xdr:cNvPr id="2" name="5 Conector recto de flecha">
          <a:extLst>
            <a:ext uri="{FF2B5EF4-FFF2-40B4-BE49-F238E27FC236}">
              <a16:creationId xmlns:a16="http://schemas.microsoft.com/office/drawing/2014/main" id="{B2CF4969-8C08-4102-8881-E5E2EDFC9466}"/>
            </a:ext>
          </a:extLst>
        </xdr:cNvPr>
        <xdr:cNvCxnSpPr/>
      </xdr:nvCxnSpPr>
      <xdr:spPr>
        <a:xfrm flipV="1">
          <a:off x="676275" y="29641800"/>
          <a:ext cx="447675" cy="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676275</xdr:colOff>
      <xdr:row>55</xdr:row>
      <xdr:rowOff>19050</xdr:rowOff>
    </xdr:from>
    <xdr:to>
      <xdr:col>1</xdr:col>
      <xdr:colOff>685800</xdr:colOff>
      <xdr:row>56</xdr:row>
      <xdr:rowOff>123825</xdr:rowOff>
    </xdr:to>
    <xdr:cxnSp macro="">
      <xdr:nvCxnSpPr>
        <xdr:cNvPr id="3" name="7 Conector recto de flecha">
          <a:extLst>
            <a:ext uri="{FF2B5EF4-FFF2-40B4-BE49-F238E27FC236}">
              <a16:creationId xmlns:a16="http://schemas.microsoft.com/office/drawing/2014/main" id="{24CD6BC2-D355-4C1C-921A-16338A44DA0B}"/>
            </a:ext>
          </a:extLst>
        </xdr:cNvPr>
        <xdr:cNvCxnSpPr/>
      </xdr:nvCxnSpPr>
      <xdr:spPr>
        <a:xfrm>
          <a:off x="790575" y="29851350"/>
          <a:ext cx="9525" cy="2952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32</xdr:row>
      <xdr:rowOff>190500</xdr:rowOff>
    </xdr:from>
    <xdr:to>
      <xdr:col>1</xdr:col>
      <xdr:colOff>1009650</xdr:colOff>
      <xdr:row>33</xdr:row>
      <xdr:rowOff>1</xdr:rowOff>
    </xdr:to>
    <xdr:cxnSp macro="">
      <xdr:nvCxnSpPr>
        <xdr:cNvPr id="2" name="5 Conector recto de flecha">
          <a:extLst>
            <a:ext uri="{FF2B5EF4-FFF2-40B4-BE49-F238E27FC236}">
              <a16:creationId xmlns:a16="http://schemas.microsoft.com/office/drawing/2014/main" id="{34B2B57A-6F97-47BE-BB64-56AC16CB90F5}"/>
            </a:ext>
          </a:extLst>
        </xdr:cNvPr>
        <xdr:cNvCxnSpPr/>
      </xdr:nvCxnSpPr>
      <xdr:spPr>
        <a:xfrm flipV="1">
          <a:off x="1323975" y="19992975"/>
          <a:ext cx="447675" cy="952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676275</xdr:colOff>
      <xdr:row>34</xdr:row>
      <xdr:rowOff>19050</xdr:rowOff>
    </xdr:from>
    <xdr:to>
      <xdr:col>1</xdr:col>
      <xdr:colOff>685800</xdr:colOff>
      <xdr:row>35</xdr:row>
      <xdr:rowOff>123825</xdr:rowOff>
    </xdr:to>
    <xdr:cxnSp macro="">
      <xdr:nvCxnSpPr>
        <xdr:cNvPr id="3" name="7 Conector recto de flecha">
          <a:extLst>
            <a:ext uri="{FF2B5EF4-FFF2-40B4-BE49-F238E27FC236}">
              <a16:creationId xmlns:a16="http://schemas.microsoft.com/office/drawing/2014/main" id="{5D84A5C8-834F-4FE2-804B-33F081C99BEF}"/>
            </a:ext>
          </a:extLst>
        </xdr:cNvPr>
        <xdr:cNvCxnSpPr/>
      </xdr:nvCxnSpPr>
      <xdr:spPr>
        <a:xfrm>
          <a:off x="1438275" y="20212050"/>
          <a:ext cx="9525" cy="3048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561975</xdr:colOff>
      <xdr:row>30</xdr:row>
      <xdr:rowOff>190500</xdr:rowOff>
    </xdr:from>
    <xdr:to>
      <xdr:col>1</xdr:col>
      <xdr:colOff>1009650</xdr:colOff>
      <xdr:row>31</xdr:row>
      <xdr:rowOff>1</xdr:rowOff>
    </xdr:to>
    <xdr:cxnSp macro="">
      <xdr:nvCxnSpPr>
        <xdr:cNvPr id="2" name="5 Conector recto de flecha">
          <a:extLst>
            <a:ext uri="{FF2B5EF4-FFF2-40B4-BE49-F238E27FC236}">
              <a16:creationId xmlns:a16="http://schemas.microsoft.com/office/drawing/2014/main" id="{3CE14BD7-3557-4F30-AB7C-9F5CDE9E59C3}"/>
            </a:ext>
          </a:extLst>
        </xdr:cNvPr>
        <xdr:cNvCxnSpPr/>
      </xdr:nvCxnSpPr>
      <xdr:spPr>
        <a:xfrm flipV="1">
          <a:off x="676275" y="15706725"/>
          <a:ext cx="447675" cy="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676275</xdr:colOff>
      <xdr:row>32</xdr:row>
      <xdr:rowOff>19050</xdr:rowOff>
    </xdr:from>
    <xdr:to>
      <xdr:col>1</xdr:col>
      <xdr:colOff>685800</xdr:colOff>
      <xdr:row>33</xdr:row>
      <xdr:rowOff>123825</xdr:rowOff>
    </xdr:to>
    <xdr:cxnSp macro="">
      <xdr:nvCxnSpPr>
        <xdr:cNvPr id="3" name="7 Conector recto de flecha">
          <a:extLst>
            <a:ext uri="{FF2B5EF4-FFF2-40B4-BE49-F238E27FC236}">
              <a16:creationId xmlns:a16="http://schemas.microsoft.com/office/drawing/2014/main" id="{0C9FBC98-A656-4A5C-A2C6-97FBBF7469E1}"/>
            </a:ext>
          </a:extLst>
        </xdr:cNvPr>
        <xdr:cNvCxnSpPr/>
      </xdr:nvCxnSpPr>
      <xdr:spPr>
        <a:xfrm>
          <a:off x="790575" y="15916275"/>
          <a:ext cx="9525" cy="2952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odergocr-my.sharepoint.com/personal/elizabeth_chaves_icoder_go_cr/Documents/PLANES/2021/PLAN%20SALUD%20PND%202021/RECIBIDOS/POI%202021%20ICODER-DEPORTE%20GAB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codergocr-my.sharepoint.com/Documents/Documentos/2019/POI%202019/Propuesta%20POI%202019%20(22%20mayo%202018)/FORMATO%20DE%20VINCULACION%20POI%20-%20PRESUPUESTO%2024-05-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escargas\Copia%20de%20Proyecto%20Presupuesto%20GESTION%20DE%20INSTALACIONES%202021%2016%20DE%20SRT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 2021"/>
      <sheetName val="INDICADORES DEPORTE"/>
      <sheetName val="INDICADORES UEP"/>
      <sheetName val="INDICADORES JUEGOS NACIONALES"/>
    </sheetNames>
    <sheetDataSet>
      <sheetData sheetId="0">
        <row r="15">
          <cell r="Z15" t="str">
            <v>1. Se incluye dentro del presupuesto, Los recursos provenientes de la LEY 9739.
2. La política financiera Nacional puede afectar el presupuesto tanto positiva como negativamente.             
3. Riesgos asociados a la Pandemia COVID-19.</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
      <sheetName val="Presupuesto Solicitado"/>
      <sheetName val="Vinculación "/>
      <sheetName val="Vinculación ELI "/>
      <sheetName val="Proyectos Construcción "/>
    </sheetNames>
    <sheetDataSet>
      <sheetData sheetId="0"/>
      <sheetData sheetId="1"/>
      <sheetData sheetId="2">
        <row r="3">
          <cell r="H3" t="str">
            <v xml:space="preserve">90% Recursos invertidos en el mantenimiento de las Instalaciones </v>
          </cell>
        </row>
        <row r="175">
          <cell r="H175" t="str">
            <v xml:space="preserve">90%  de Asesorías oportunas para la construcción de infraestructura deportiva y recreativa </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APP"/>
      <sheetName val="Anexo 6 Plan Gestión de Riesgos"/>
      <sheetName val="Hoja3"/>
      <sheetName val="Hoja4"/>
      <sheetName val="Anexo 2 Plan de Inversión"/>
      <sheetName val="Anexo 3 Ficha Indicador"/>
      <sheetName val="Anexo 7 Vinculación Plan Presup"/>
      <sheetName val="Hoja2"/>
      <sheetName val="Hoja1"/>
      <sheetName val="Anexo 8 Cronograma POI 2021"/>
    </sheetNames>
    <sheetDataSet>
      <sheetData sheetId="0">
        <row r="28">
          <cell r="M28" t="str">
            <v>Atención de solicitudes de permisos  a personas fisicas y/o juridicas para el desarrollo de actividades deportivas recreativas y culturales</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C65EB-1771-4B02-B2FF-6C2B4B007E5E}">
  <sheetPr>
    <tabColor theme="9" tint="-0.499984740745262"/>
  </sheetPr>
  <dimension ref="B2:H25"/>
  <sheetViews>
    <sheetView topLeftCell="A10" workbookViewId="0">
      <selection activeCell="D15" sqref="D15"/>
    </sheetView>
  </sheetViews>
  <sheetFormatPr baseColWidth="10" defaultRowHeight="15" x14ac:dyDescent="0.25"/>
  <cols>
    <col min="2" max="2" width="53.28515625" customWidth="1"/>
    <col min="3" max="3" width="35.85546875" customWidth="1"/>
    <col min="4" max="4" width="30.140625" customWidth="1"/>
    <col min="5" max="5" width="24.7109375" customWidth="1"/>
    <col min="6" max="6" width="32.140625" customWidth="1"/>
    <col min="8" max="8" width="23.140625" customWidth="1"/>
  </cols>
  <sheetData>
    <row r="2" spans="2:8" ht="18.75" x14ac:dyDescent="0.3">
      <c r="B2" s="30"/>
      <c r="C2" s="30"/>
      <c r="D2" s="30"/>
      <c r="E2" s="30"/>
      <c r="F2" s="30"/>
      <c r="G2" s="30"/>
      <c r="H2" s="30"/>
    </row>
    <row r="3" spans="2:8" ht="18.75" x14ac:dyDescent="0.25">
      <c r="B3" s="294" t="s">
        <v>615</v>
      </c>
      <c r="C3" s="294" t="s">
        <v>617</v>
      </c>
      <c r="D3" s="294" t="s">
        <v>617</v>
      </c>
      <c r="E3" s="294" t="s">
        <v>621</v>
      </c>
      <c r="F3" s="294" t="s">
        <v>637</v>
      </c>
      <c r="G3" s="294"/>
      <c r="H3" s="294"/>
    </row>
    <row r="4" spans="2:8" ht="75" x14ac:dyDescent="0.25">
      <c r="B4" s="168" t="s">
        <v>39</v>
      </c>
      <c r="C4" s="168" t="s">
        <v>618</v>
      </c>
      <c r="D4" s="168" t="s">
        <v>619</v>
      </c>
      <c r="E4" s="168" t="s">
        <v>622</v>
      </c>
      <c r="F4" s="168"/>
      <c r="G4" s="168"/>
      <c r="H4" s="168"/>
    </row>
    <row r="5" spans="2:8" ht="60" x14ac:dyDescent="0.25">
      <c r="B5" s="168" t="s">
        <v>616</v>
      </c>
      <c r="C5" s="168" t="s">
        <v>620</v>
      </c>
      <c r="D5" s="168"/>
      <c r="E5" s="168" t="s">
        <v>623</v>
      </c>
      <c r="F5" s="168"/>
      <c r="G5" s="168"/>
      <c r="H5" s="168"/>
    </row>
    <row r="6" spans="2:8" x14ac:dyDescent="0.25">
      <c r="B6" s="168"/>
      <c r="D6" s="168"/>
      <c r="E6" s="168"/>
      <c r="F6" s="168"/>
      <c r="G6" s="168"/>
      <c r="H6" s="168"/>
    </row>
    <row r="7" spans="2:8" ht="18.75" x14ac:dyDescent="0.25">
      <c r="B7" s="294" t="s">
        <v>624</v>
      </c>
      <c r="C7" s="294"/>
      <c r="D7" s="294"/>
      <c r="E7" s="294"/>
      <c r="F7" s="294"/>
      <c r="G7" s="294"/>
      <c r="H7" s="294"/>
    </row>
    <row r="8" spans="2:8" ht="45" x14ac:dyDescent="0.25">
      <c r="B8" s="168" t="s">
        <v>625</v>
      </c>
      <c r="C8" s="168" t="s">
        <v>626</v>
      </c>
      <c r="D8" s="168"/>
      <c r="E8" s="168" t="s">
        <v>629</v>
      </c>
      <c r="F8" s="168"/>
      <c r="G8" s="168"/>
      <c r="H8" s="168"/>
    </row>
    <row r="9" spans="2:8" ht="45" x14ac:dyDescent="0.25">
      <c r="B9" s="168" t="s">
        <v>627</v>
      </c>
      <c r="C9" s="168" t="s">
        <v>628</v>
      </c>
      <c r="D9" s="168"/>
      <c r="E9" s="168" t="s">
        <v>630</v>
      </c>
      <c r="F9" s="168"/>
      <c r="G9" s="168"/>
      <c r="H9" s="168"/>
    </row>
    <row r="10" spans="2:8" x14ac:dyDescent="0.25">
      <c r="B10" s="168"/>
      <c r="C10" s="168"/>
      <c r="D10" s="168"/>
      <c r="E10" s="168"/>
      <c r="F10" s="168"/>
      <c r="G10" s="168"/>
      <c r="H10" s="168"/>
    </row>
    <row r="11" spans="2:8" ht="18.75" x14ac:dyDescent="0.25">
      <c r="B11" s="294" t="s">
        <v>631</v>
      </c>
      <c r="C11" s="294"/>
      <c r="D11" s="294"/>
      <c r="E11" s="294"/>
      <c r="F11" s="294"/>
      <c r="G11" s="294"/>
      <c r="H11" s="294"/>
    </row>
    <row r="12" spans="2:8" ht="51.75" customHeight="1" x14ac:dyDescent="0.25">
      <c r="B12" s="168" t="s">
        <v>110</v>
      </c>
      <c r="C12" s="168"/>
      <c r="D12" s="168"/>
      <c r="E12" s="168" t="s">
        <v>633</v>
      </c>
      <c r="F12" s="168"/>
      <c r="G12" s="168"/>
      <c r="H12" s="168"/>
    </row>
    <row r="13" spans="2:8" ht="48.75" customHeight="1" x14ac:dyDescent="0.25">
      <c r="B13" s="168" t="s">
        <v>106</v>
      </c>
      <c r="C13" s="168"/>
      <c r="D13" s="168"/>
      <c r="E13" s="168" t="s">
        <v>632</v>
      </c>
      <c r="F13" s="168"/>
      <c r="G13" s="168"/>
      <c r="H13" s="168"/>
    </row>
    <row r="14" spans="2:8" ht="47.25" customHeight="1" x14ac:dyDescent="0.25">
      <c r="B14" s="168" t="s">
        <v>107</v>
      </c>
      <c r="C14" s="168"/>
      <c r="D14" s="168"/>
      <c r="E14" s="168" t="s">
        <v>634</v>
      </c>
      <c r="F14" s="168"/>
      <c r="G14" s="168"/>
      <c r="H14" s="168"/>
    </row>
    <row r="15" spans="2:8" ht="67.5" customHeight="1" x14ac:dyDescent="0.25">
      <c r="B15" s="168" t="s">
        <v>112</v>
      </c>
      <c r="C15" s="168"/>
      <c r="D15" s="168"/>
      <c r="E15" s="168" t="s">
        <v>635</v>
      </c>
      <c r="F15" s="168"/>
      <c r="G15" s="168"/>
      <c r="H15" s="168"/>
    </row>
    <row r="16" spans="2:8" ht="48" customHeight="1" x14ac:dyDescent="0.25">
      <c r="B16" s="168" t="s">
        <v>109</v>
      </c>
      <c r="C16" s="168"/>
      <c r="D16" s="168"/>
      <c r="E16" s="168" t="s">
        <v>636</v>
      </c>
      <c r="F16" s="168"/>
      <c r="G16" s="168"/>
      <c r="H16" s="168"/>
    </row>
    <row r="17" spans="2:8" ht="18.75" x14ac:dyDescent="0.25">
      <c r="B17" s="294" t="s">
        <v>644</v>
      </c>
      <c r="C17" s="294"/>
      <c r="D17" s="294"/>
      <c r="E17" s="294"/>
      <c r="F17" s="294"/>
      <c r="G17" s="294"/>
      <c r="H17" s="294"/>
    </row>
    <row r="18" spans="2:8" x14ac:dyDescent="0.25">
      <c r="B18" s="168"/>
      <c r="C18" s="168"/>
      <c r="D18" s="168"/>
      <c r="E18" s="168"/>
      <c r="F18" s="168"/>
      <c r="G18" s="168"/>
      <c r="H18" s="168"/>
    </row>
    <row r="19" spans="2:8" ht="75" x14ac:dyDescent="0.25">
      <c r="B19" s="168" t="s">
        <v>638</v>
      </c>
      <c r="C19" s="168"/>
      <c r="D19" s="168"/>
      <c r="E19" s="168" t="s">
        <v>636</v>
      </c>
      <c r="F19" s="168"/>
      <c r="G19" s="168"/>
      <c r="H19" s="168"/>
    </row>
    <row r="20" spans="2:8" ht="60" x14ac:dyDescent="0.25">
      <c r="B20" s="168" t="s">
        <v>639</v>
      </c>
      <c r="C20" s="168"/>
      <c r="D20" s="168"/>
      <c r="E20" s="168" t="s">
        <v>546</v>
      </c>
      <c r="F20" s="168"/>
      <c r="G20" s="168"/>
      <c r="H20" s="168"/>
    </row>
    <row r="21" spans="2:8" ht="105" x14ac:dyDescent="0.25">
      <c r="B21" s="168" t="s">
        <v>640</v>
      </c>
      <c r="C21" s="168"/>
      <c r="D21" s="168"/>
      <c r="E21" s="168" t="s">
        <v>641</v>
      </c>
      <c r="F21" s="168"/>
      <c r="G21" s="168"/>
      <c r="H21" s="168"/>
    </row>
    <row r="22" spans="2:8" ht="90" x14ac:dyDescent="0.25">
      <c r="B22" s="168" t="s">
        <v>642</v>
      </c>
      <c r="C22" s="168"/>
      <c r="D22" s="168"/>
      <c r="E22" s="168" t="s">
        <v>635</v>
      </c>
      <c r="F22" s="168"/>
      <c r="G22" s="168"/>
      <c r="H22" s="168"/>
    </row>
    <row r="23" spans="2:8" ht="56.25" customHeight="1" x14ac:dyDescent="0.25">
      <c r="B23" s="168" t="s">
        <v>643</v>
      </c>
      <c r="C23" s="168"/>
      <c r="D23" s="168"/>
      <c r="E23" s="168" t="s">
        <v>629</v>
      </c>
      <c r="F23" s="168"/>
      <c r="G23" s="168"/>
      <c r="H23" s="168"/>
    </row>
    <row r="24" spans="2:8" x14ac:dyDescent="0.25">
      <c r="B24" s="168"/>
      <c r="C24" s="168"/>
      <c r="D24" s="168"/>
      <c r="E24" s="168"/>
      <c r="F24" s="168"/>
      <c r="G24" s="168"/>
      <c r="H24" s="168"/>
    </row>
    <row r="25" spans="2:8" x14ac:dyDescent="0.25">
      <c r="B25" s="168"/>
      <c r="C25" s="168"/>
      <c r="D25" s="168"/>
      <c r="E25" s="168"/>
      <c r="F25" s="168"/>
      <c r="G25" s="168"/>
      <c r="H25" s="16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B1:C108"/>
  <sheetViews>
    <sheetView topLeftCell="A97" zoomScaleNormal="100" workbookViewId="0">
      <selection activeCell="C40" sqref="C40"/>
    </sheetView>
  </sheetViews>
  <sheetFormatPr baseColWidth="10" defaultColWidth="11.42578125" defaultRowHeight="15" x14ac:dyDescent="0.25"/>
  <cols>
    <col min="1" max="1" width="11.42578125" style="26"/>
    <col min="2" max="2" width="21.85546875" style="26" customWidth="1"/>
    <col min="3" max="3" width="93.85546875" style="26" customWidth="1"/>
    <col min="4" max="16384" width="11.42578125" style="26"/>
  </cols>
  <sheetData>
    <row r="1" spans="2:3" ht="18.75" x14ac:dyDescent="0.3">
      <c r="B1" s="401" t="s">
        <v>165</v>
      </c>
      <c r="C1" s="401"/>
    </row>
    <row r="2" spans="2:3" ht="21" x14ac:dyDescent="0.25">
      <c r="B2" s="400" t="s">
        <v>329</v>
      </c>
      <c r="C2" s="400"/>
    </row>
    <row r="3" spans="2:3" ht="21" x14ac:dyDescent="0.25">
      <c r="B3" s="59" t="s">
        <v>115</v>
      </c>
      <c r="C3" s="59" t="s">
        <v>25</v>
      </c>
    </row>
    <row r="4" spans="2:3" x14ac:dyDescent="0.25">
      <c r="B4" s="24" t="s">
        <v>116</v>
      </c>
      <c r="C4" s="24" t="s">
        <v>330</v>
      </c>
    </row>
    <row r="5" spans="2:3" ht="30" x14ac:dyDescent="0.25">
      <c r="B5" s="24" t="s">
        <v>117</v>
      </c>
      <c r="C5" s="24" t="s">
        <v>174</v>
      </c>
    </row>
    <row r="6" spans="2:3" x14ac:dyDescent="0.25">
      <c r="B6" s="24" t="s">
        <v>118</v>
      </c>
      <c r="C6" s="24" t="s">
        <v>331</v>
      </c>
    </row>
    <row r="7" spans="2:3" ht="30" x14ac:dyDescent="0.25">
      <c r="B7" s="24" t="s">
        <v>119</v>
      </c>
      <c r="C7" s="24" t="s">
        <v>332</v>
      </c>
    </row>
    <row r="8" spans="2:3" ht="30" x14ac:dyDescent="0.25">
      <c r="B8" s="24" t="s">
        <v>120</v>
      </c>
      <c r="C8" s="24" t="s">
        <v>150</v>
      </c>
    </row>
    <row r="9" spans="2:3" ht="45" x14ac:dyDescent="0.25">
      <c r="B9" s="24" t="s">
        <v>51</v>
      </c>
      <c r="C9" s="24" t="s">
        <v>333</v>
      </c>
    </row>
    <row r="10" spans="2:3" x14ac:dyDescent="0.25">
      <c r="B10" s="24" t="s">
        <v>52</v>
      </c>
      <c r="C10" s="24" t="s">
        <v>334</v>
      </c>
    </row>
    <row r="11" spans="2:3" x14ac:dyDescent="0.25">
      <c r="B11" s="24" t="s">
        <v>122</v>
      </c>
      <c r="C11" s="28" t="s">
        <v>80</v>
      </c>
    </row>
    <row r="12" spans="2:3" x14ac:dyDescent="0.25">
      <c r="B12" s="24" t="s">
        <v>53</v>
      </c>
      <c r="C12" s="24" t="s">
        <v>335</v>
      </c>
    </row>
    <row r="13" spans="2:3" x14ac:dyDescent="0.25">
      <c r="B13" s="24" t="s">
        <v>123</v>
      </c>
      <c r="C13" s="24" t="s">
        <v>167</v>
      </c>
    </row>
    <row r="14" spans="2:3" x14ac:dyDescent="0.25">
      <c r="B14" s="24" t="s">
        <v>125</v>
      </c>
      <c r="C14" s="24" t="s">
        <v>168</v>
      </c>
    </row>
    <row r="15" spans="2:3" ht="45" x14ac:dyDescent="0.25">
      <c r="B15" s="24" t="s">
        <v>54</v>
      </c>
      <c r="C15" s="23" t="s">
        <v>336</v>
      </c>
    </row>
    <row r="16" spans="2:3" ht="30" x14ac:dyDescent="0.25">
      <c r="B16" s="24" t="s">
        <v>55</v>
      </c>
      <c r="C16" s="24" t="s">
        <v>127</v>
      </c>
    </row>
    <row r="17" spans="2:3" ht="30" x14ac:dyDescent="0.25">
      <c r="B17" s="24" t="s">
        <v>128</v>
      </c>
      <c r="C17" s="24" t="s">
        <v>178</v>
      </c>
    </row>
    <row r="18" spans="2:3" x14ac:dyDescent="0.25">
      <c r="B18" s="24" t="s">
        <v>129</v>
      </c>
      <c r="C18" s="24" t="s">
        <v>169</v>
      </c>
    </row>
    <row r="20" spans="2:3" ht="21" x14ac:dyDescent="0.25">
      <c r="B20" s="400" t="s">
        <v>170</v>
      </c>
      <c r="C20" s="400"/>
    </row>
    <row r="21" spans="2:3" ht="21" x14ac:dyDescent="0.25">
      <c r="B21" s="59" t="s">
        <v>115</v>
      </c>
      <c r="C21" s="59" t="s">
        <v>25</v>
      </c>
    </row>
    <row r="22" spans="2:3" x14ac:dyDescent="0.25">
      <c r="B22" s="24" t="s">
        <v>116</v>
      </c>
      <c r="C22" s="24" t="s">
        <v>337</v>
      </c>
    </row>
    <row r="23" spans="2:3" x14ac:dyDescent="0.25">
      <c r="B23" s="24" t="s">
        <v>117</v>
      </c>
      <c r="C23" s="24" t="s">
        <v>171</v>
      </c>
    </row>
    <row r="24" spans="2:3" x14ac:dyDescent="0.25">
      <c r="B24" s="24" t="s">
        <v>118</v>
      </c>
      <c r="C24" s="24" t="s">
        <v>166</v>
      </c>
    </row>
    <row r="25" spans="2:3" ht="30" x14ac:dyDescent="0.25">
      <c r="B25" s="24" t="s">
        <v>119</v>
      </c>
      <c r="C25" s="24" t="s">
        <v>172</v>
      </c>
    </row>
    <row r="26" spans="2:3" ht="30" x14ac:dyDescent="0.25">
      <c r="B26" s="24" t="s">
        <v>120</v>
      </c>
      <c r="C26" s="24" t="s">
        <v>150</v>
      </c>
    </row>
    <row r="27" spans="2:3" ht="60" x14ac:dyDescent="0.25">
      <c r="B27" s="24" t="s">
        <v>51</v>
      </c>
      <c r="C27" s="24" t="s">
        <v>173</v>
      </c>
    </row>
    <row r="28" spans="2:3" x14ac:dyDescent="0.25">
      <c r="B28" s="24" t="s">
        <v>52</v>
      </c>
      <c r="C28" s="24" t="s">
        <v>338</v>
      </c>
    </row>
    <row r="29" spans="2:3" x14ac:dyDescent="0.25">
      <c r="B29" s="24" t="s">
        <v>122</v>
      </c>
      <c r="C29" s="28">
        <v>0.95</v>
      </c>
    </row>
    <row r="30" spans="2:3" ht="15.75" x14ac:dyDescent="0.25">
      <c r="B30" s="24" t="s">
        <v>53</v>
      </c>
      <c r="C30" s="29" t="s">
        <v>339</v>
      </c>
    </row>
    <row r="31" spans="2:3" x14ac:dyDescent="0.25">
      <c r="B31" s="24" t="s">
        <v>123</v>
      </c>
      <c r="C31" s="24" t="s">
        <v>167</v>
      </c>
    </row>
    <row r="32" spans="2:3" x14ac:dyDescent="0.25">
      <c r="B32" s="24" t="s">
        <v>125</v>
      </c>
      <c r="C32" s="24" t="s">
        <v>168</v>
      </c>
    </row>
    <row r="33" spans="2:3" ht="45" x14ac:dyDescent="0.25">
      <c r="B33" s="24" t="s">
        <v>54</v>
      </c>
      <c r="C33" s="23" t="s">
        <v>340</v>
      </c>
    </row>
    <row r="34" spans="2:3" ht="30" x14ac:dyDescent="0.25">
      <c r="B34" s="24" t="s">
        <v>55</v>
      </c>
      <c r="C34" s="24" t="s">
        <v>127</v>
      </c>
    </row>
    <row r="35" spans="2:3" ht="30" x14ac:dyDescent="0.25">
      <c r="B35" s="24" t="s">
        <v>128</v>
      </c>
      <c r="C35" s="24"/>
    </row>
    <row r="36" spans="2:3" x14ac:dyDescent="0.25">
      <c r="B36" s="24" t="s">
        <v>129</v>
      </c>
      <c r="C36" s="24" t="s">
        <v>169</v>
      </c>
    </row>
    <row r="38" spans="2:3" ht="21" x14ac:dyDescent="0.25">
      <c r="B38" s="400" t="s">
        <v>341</v>
      </c>
      <c r="C38" s="400"/>
    </row>
    <row r="39" spans="2:3" ht="21" x14ac:dyDescent="0.25">
      <c r="B39" s="59" t="s">
        <v>115</v>
      </c>
      <c r="C39" s="59" t="s">
        <v>25</v>
      </c>
    </row>
    <row r="40" spans="2:3" x14ac:dyDescent="0.25">
      <c r="B40" s="24" t="s">
        <v>116</v>
      </c>
      <c r="C40" s="24" t="s">
        <v>406</v>
      </c>
    </row>
    <row r="41" spans="2:3" ht="45" x14ac:dyDescent="0.25">
      <c r="B41" s="24" t="s">
        <v>117</v>
      </c>
      <c r="C41" s="24" t="s">
        <v>342</v>
      </c>
    </row>
    <row r="42" spans="2:3" x14ac:dyDescent="0.25">
      <c r="B42" s="24" t="s">
        <v>118</v>
      </c>
      <c r="C42" s="24" t="s">
        <v>343</v>
      </c>
    </row>
    <row r="43" spans="2:3" ht="30" x14ac:dyDescent="0.25">
      <c r="B43" s="24" t="s">
        <v>119</v>
      </c>
      <c r="C43" s="24" t="s">
        <v>344</v>
      </c>
    </row>
    <row r="44" spans="2:3" ht="30" x14ac:dyDescent="0.25">
      <c r="B44" s="24" t="s">
        <v>120</v>
      </c>
      <c r="C44" s="24" t="s">
        <v>345</v>
      </c>
    </row>
    <row r="45" spans="2:3" ht="45" x14ac:dyDescent="0.25">
      <c r="B45" s="24" t="s">
        <v>51</v>
      </c>
      <c r="C45" s="24" t="s">
        <v>346</v>
      </c>
    </row>
    <row r="46" spans="2:3" x14ac:dyDescent="0.25">
      <c r="B46" s="24" t="s">
        <v>52</v>
      </c>
      <c r="C46" s="24" t="s">
        <v>338</v>
      </c>
    </row>
    <row r="47" spans="2:3" x14ac:dyDescent="0.25">
      <c r="B47" s="24" t="s">
        <v>122</v>
      </c>
      <c r="C47" s="27">
        <v>5</v>
      </c>
    </row>
    <row r="48" spans="2:3" x14ac:dyDescent="0.25">
      <c r="B48" s="24" t="s">
        <v>53</v>
      </c>
      <c r="C48" s="27" t="s">
        <v>347</v>
      </c>
    </row>
    <row r="49" spans="2:3" x14ac:dyDescent="0.25">
      <c r="B49" s="24" t="s">
        <v>123</v>
      </c>
      <c r="C49" s="24" t="s">
        <v>167</v>
      </c>
    </row>
    <row r="50" spans="2:3" x14ac:dyDescent="0.25">
      <c r="B50" s="24" t="s">
        <v>125</v>
      </c>
      <c r="C50" s="24" t="s">
        <v>175</v>
      </c>
    </row>
    <row r="51" spans="2:3" ht="45" x14ac:dyDescent="0.25">
      <c r="B51" s="24" t="s">
        <v>54</v>
      </c>
      <c r="C51" s="23" t="s">
        <v>340</v>
      </c>
    </row>
    <row r="52" spans="2:3" ht="30" x14ac:dyDescent="0.25">
      <c r="B52" s="24" t="s">
        <v>55</v>
      </c>
      <c r="C52" s="24" t="s">
        <v>127</v>
      </c>
    </row>
    <row r="53" spans="2:3" ht="30" x14ac:dyDescent="0.25">
      <c r="B53" s="24" t="s">
        <v>128</v>
      </c>
      <c r="C53" s="24"/>
    </row>
    <row r="54" spans="2:3" x14ac:dyDescent="0.25">
      <c r="B54" s="24" t="s">
        <v>129</v>
      </c>
      <c r="C54" s="24" t="s">
        <v>169</v>
      </c>
    </row>
    <row r="56" spans="2:3" ht="21" x14ac:dyDescent="0.25">
      <c r="B56" s="400" t="s">
        <v>348</v>
      </c>
      <c r="C56" s="400"/>
    </row>
    <row r="57" spans="2:3" ht="21" x14ac:dyDescent="0.25">
      <c r="B57" s="59" t="s">
        <v>115</v>
      </c>
      <c r="C57" s="59" t="s">
        <v>25</v>
      </c>
    </row>
    <row r="58" spans="2:3" x14ac:dyDescent="0.25">
      <c r="B58" s="24" t="s">
        <v>116</v>
      </c>
      <c r="C58" s="24" t="s">
        <v>313</v>
      </c>
    </row>
    <row r="59" spans="2:3" x14ac:dyDescent="0.25">
      <c r="B59" s="24" t="s">
        <v>117</v>
      </c>
      <c r="C59" s="23" t="s">
        <v>349</v>
      </c>
    </row>
    <row r="60" spans="2:3" x14ac:dyDescent="0.25">
      <c r="B60" s="24" t="s">
        <v>118</v>
      </c>
      <c r="C60" s="23" t="s">
        <v>350</v>
      </c>
    </row>
    <row r="61" spans="2:3" ht="30" x14ac:dyDescent="0.25">
      <c r="B61" s="24" t="s">
        <v>119</v>
      </c>
      <c r="C61" s="23" t="s">
        <v>351</v>
      </c>
    </row>
    <row r="62" spans="2:3" ht="30" x14ac:dyDescent="0.25">
      <c r="B62" s="24" t="s">
        <v>120</v>
      </c>
      <c r="C62" s="23" t="s">
        <v>345</v>
      </c>
    </row>
    <row r="63" spans="2:3" ht="60" x14ac:dyDescent="0.25">
      <c r="B63" s="24" t="s">
        <v>51</v>
      </c>
      <c r="C63" s="23" t="s">
        <v>352</v>
      </c>
    </row>
    <row r="64" spans="2:3" x14ac:dyDescent="0.25">
      <c r="B64" s="24" t="s">
        <v>52</v>
      </c>
      <c r="C64" s="23" t="s">
        <v>338</v>
      </c>
    </row>
    <row r="65" spans="2:3" x14ac:dyDescent="0.25">
      <c r="B65" s="24" t="s">
        <v>122</v>
      </c>
      <c r="C65" s="34">
        <v>23</v>
      </c>
    </row>
    <row r="66" spans="2:3" x14ac:dyDescent="0.25">
      <c r="B66" s="24" t="s">
        <v>53</v>
      </c>
      <c r="C66" s="34">
        <v>23</v>
      </c>
    </row>
    <row r="67" spans="2:3" x14ac:dyDescent="0.25">
      <c r="B67" s="24" t="s">
        <v>123</v>
      </c>
      <c r="C67" s="23" t="s">
        <v>167</v>
      </c>
    </row>
    <row r="68" spans="2:3" x14ac:dyDescent="0.25">
      <c r="B68" s="24" t="s">
        <v>125</v>
      </c>
      <c r="C68" s="24" t="s">
        <v>175</v>
      </c>
    </row>
    <row r="69" spans="2:3" ht="45" x14ac:dyDescent="0.25">
      <c r="B69" s="24" t="s">
        <v>54</v>
      </c>
      <c r="C69" s="23" t="s">
        <v>340</v>
      </c>
    </row>
    <row r="70" spans="2:3" ht="30" x14ac:dyDescent="0.25">
      <c r="B70" s="24" t="s">
        <v>55</v>
      </c>
      <c r="C70" s="24" t="s">
        <v>127</v>
      </c>
    </row>
    <row r="71" spans="2:3" ht="30" x14ac:dyDescent="0.25">
      <c r="B71" s="24" t="s">
        <v>128</v>
      </c>
      <c r="C71" s="23"/>
    </row>
    <row r="72" spans="2:3" x14ac:dyDescent="0.25">
      <c r="B72" s="24" t="s">
        <v>129</v>
      </c>
      <c r="C72" s="24" t="s">
        <v>169</v>
      </c>
    </row>
    <row r="74" spans="2:3" ht="21" x14ac:dyDescent="0.25">
      <c r="B74" s="400" t="s">
        <v>353</v>
      </c>
      <c r="C74" s="400"/>
    </row>
    <row r="75" spans="2:3" ht="21" x14ac:dyDescent="0.25">
      <c r="B75" s="59" t="s">
        <v>115</v>
      </c>
      <c r="C75" s="59" t="s">
        <v>25</v>
      </c>
    </row>
    <row r="76" spans="2:3" x14ac:dyDescent="0.25">
      <c r="B76" s="24" t="s">
        <v>116</v>
      </c>
      <c r="C76" s="24" t="s">
        <v>354</v>
      </c>
    </row>
    <row r="77" spans="2:3" ht="45" x14ac:dyDescent="0.25">
      <c r="B77" s="24" t="s">
        <v>117</v>
      </c>
      <c r="C77" s="23" t="s">
        <v>355</v>
      </c>
    </row>
    <row r="78" spans="2:3" x14ac:dyDescent="0.25">
      <c r="B78" s="24" t="s">
        <v>118</v>
      </c>
      <c r="C78" s="23" t="s">
        <v>176</v>
      </c>
    </row>
    <row r="79" spans="2:3" ht="30" x14ac:dyDescent="0.25">
      <c r="B79" s="24" t="s">
        <v>119</v>
      </c>
      <c r="C79" s="23" t="s">
        <v>177</v>
      </c>
    </row>
    <row r="80" spans="2:3" ht="30" x14ac:dyDescent="0.25">
      <c r="B80" s="24" t="s">
        <v>120</v>
      </c>
      <c r="C80" s="23" t="s">
        <v>150</v>
      </c>
    </row>
    <row r="81" spans="2:3" x14ac:dyDescent="0.25">
      <c r="B81" s="24" t="s">
        <v>51</v>
      </c>
      <c r="C81" s="23" t="s">
        <v>356</v>
      </c>
    </row>
    <row r="82" spans="2:3" x14ac:dyDescent="0.25">
      <c r="B82" s="24" t="s">
        <v>52</v>
      </c>
      <c r="C82" s="23" t="s">
        <v>338</v>
      </c>
    </row>
    <row r="83" spans="2:3" x14ac:dyDescent="0.25">
      <c r="B83" s="24" t="s">
        <v>122</v>
      </c>
      <c r="C83" s="69" t="s">
        <v>80</v>
      </c>
    </row>
    <row r="84" spans="2:3" ht="15.75" x14ac:dyDescent="0.25">
      <c r="B84" s="24" t="s">
        <v>53</v>
      </c>
      <c r="C84" s="70" t="str">
        <f>'[2]Vinculación '!$H$175</f>
        <v xml:space="preserve">90%  de Asesorías oportunas para la construcción de infraestructura deportiva y recreativa </v>
      </c>
    </row>
    <row r="85" spans="2:3" x14ac:dyDescent="0.25">
      <c r="B85" s="24" t="s">
        <v>123</v>
      </c>
      <c r="C85" s="23" t="s">
        <v>167</v>
      </c>
    </row>
    <row r="86" spans="2:3" x14ac:dyDescent="0.25">
      <c r="B86" s="24" t="s">
        <v>125</v>
      </c>
      <c r="C86" s="24" t="s">
        <v>175</v>
      </c>
    </row>
    <row r="87" spans="2:3" ht="45" x14ac:dyDescent="0.25">
      <c r="B87" s="24" t="s">
        <v>54</v>
      </c>
      <c r="C87" s="23" t="s">
        <v>340</v>
      </c>
    </row>
    <row r="88" spans="2:3" ht="30" x14ac:dyDescent="0.25">
      <c r="B88" s="24" t="s">
        <v>55</v>
      </c>
      <c r="C88" s="24" t="s">
        <v>127</v>
      </c>
    </row>
    <row r="89" spans="2:3" ht="30" x14ac:dyDescent="0.25">
      <c r="B89" s="24" t="s">
        <v>128</v>
      </c>
      <c r="C89" s="23"/>
    </row>
    <row r="90" spans="2:3" x14ac:dyDescent="0.25">
      <c r="B90" s="24" t="s">
        <v>129</v>
      </c>
      <c r="C90" s="24" t="s">
        <v>169</v>
      </c>
    </row>
    <row r="92" spans="2:3" ht="21" x14ac:dyDescent="0.25">
      <c r="B92" s="400" t="s">
        <v>357</v>
      </c>
      <c r="C92" s="400"/>
    </row>
    <row r="93" spans="2:3" ht="21" x14ac:dyDescent="0.25">
      <c r="B93" s="59" t="s">
        <v>115</v>
      </c>
      <c r="C93" s="59" t="s">
        <v>25</v>
      </c>
    </row>
    <row r="94" spans="2:3" x14ac:dyDescent="0.25">
      <c r="B94" s="24" t="s">
        <v>116</v>
      </c>
      <c r="C94" s="24" t="s">
        <v>316</v>
      </c>
    </row>
    <row r="95" spans="2:3" ht="45" x14ac:dyDescent="0.25">
      <c r="B95" s="24" t="s">
        <v>117</v>
      </c>
      <c r="C95" s="24" t="s">
        <v>358</v>
      </c>
    </row>
    <row r="96" spans="2:3" ht="75" x14ac:dyDescent="0.25">
      <c r="B96" s="24" t="s">
        <v>118</v>
      </c>
      <c r="C96" s="24" t="s">
        <v>359</v>
      </c>
    </row>
    <row r="97" spans="2:3" ht="30" x14ac:dyDescent="0.25">
      <c r="B97" s="24" t="s">
        <v>119</v>
      </c>
      <c r="C97" s="24" t="s">
        <v>360</v>
      </c>
    </row>
    <row r="98" spans="2:3" ht="30" x14ac:dyDescent="0.25">
      <c r="B98" s="24" t="s">
        <v>120</v>
      </c>
      <c r="C98" s="24" t="s">
        <v>150</v>
      </c>
    </row>
    <row r="99" spans="2:3" ht="30" x14ac:dyDescent="0.25">
      <c r="B99" s="24" t="s">
        <v>51</v>
      </c>
      <c r="C99" s="24" t="s">
        <v>361</v>
      </c>
    </row>
    <row r="100" spans="2:3" x14ac:dyDescent="0.25">
      <c r="B100" s="24" t="s">
        <v>52</v>
      </c>
      <c r="C100" s="24" t="s">
        <v>338</v>
      </c>
    </row>
    <row r="101" spans="2:3" x14ac:dyDescent="0.25">
      <c r="B101" s="24" t="s">
        <v>122</v>
      </c>
      <c r="C101" s="71">
        <v>0.43</v>
      </c>
    </row>
    <row r="102" spans="2:3" x14ac:dyDescent="0.25">
      <c r="B102" s="24" t="s">
        <v>53</v>
      </c>
      <c r="C102" s="28">
        <v>0.75</v>
      </c>
    </row>
    <row r="103" spans="2:3" x14ac:dyDescent="0.25">
      <c r="B103" s="24" t="s">
        <v>123</v>
      </c>
      <c r="C103" s="24" t="s">
        <v>167</v>
      </c>
    </row>
    <row r="104" spans="2:3" x14ac:dyDescent="0.25">
      <c r="B104" s="24" t="s">
        <v>125</v>
      </c>
      <c r="C104" s="24" t="s">
        <v>362</v>
      </c>
    </row>
    <row r="105" spans="2:3" ht="45" x14ac:dyDescent="0.25">
      <c r="B105" s="24" t="s">
        <v>54</v>
      </c>
      <c r="C105" s="23" t="s">
        <v>340</v>
      </c>
    </row>
    <row r="106" spans="2:3" ht="30" x14ac:dyDescent="0.25">
      <c r="B106" s="24" t="s">
        <v>55</v>
      </c>
      <c r="C106" s="24" t="s">
        <v>127</v>
      </c>
    </row>
    <row r="107" spans="2:3" ht="30" x14ac:dyDescent="0.25">
      <c r="B107" s="24" t="s">
        <v>128</v>
      </c>
      <c r="C107" s="24"/>
    </row>
    <row r="108" spans="2:3" x14ac:dyDescent="0.25">
      <c r="B108" s="24" t="s">
        <v>129</v>
      </c>
      <c r="C108" s="24" t="s">
        <v>362</v>
      </c>
    </row>
  </sheetData>
  <mergeCells count="7">
    <mergeCell ref="B92:C92"/>
    <mergeCell ref="B1:C1"/>
    <mergeCell ref="B2:C2"/>
    <mergeCell ref="B20:C20"/>
    <mergeCell ref="B38:C38"/>
    <mergeCell ref="B56:C56"/>
    <mergeCell ref="B74:C74"/>
  </mergeCells>
  <pageMargins left="0.7" right="0.7" top="0.75" bottom="0.75" header="0.3" footer="0.3"/>
  <pageSetup scale="7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691D5-69A0-4229-AD91-2FA5E992A78C}">
  <sheetPr>
    <tabColor theme="5" tint="0.59999389629810485"/>
  </sheetPr>
  <dimension ref="B1:H48"/>
  <sheetViews>
    <sheetView zoomScale="90" zoomScaleNormal="90" workbookViewId="0">
      <selection activeCell="J8" sqref="J8"/>
    </sheetView>
  </sheetViews>
  <sheetFormatPr baseColWidth="10" defaultRowHeight="15" x14ac:dyDescent="0.25"/>
  <cols>
    <col min="1" max="1" width="1.7109375" customWidth="1"/>
    <col min="2" max="2" width="27.7109375" customWidth="1"/>
    <col min="3" max="4" width="22" customWidth="1"/>
    <col min="5" max="5" width="21.28515625" customWidth="1"/>
    <col min="6" max="6" width="20.85546875" customWidth="1"/>
    <col min="7" max="7" width="27.5703125" customWidth="1"/>
    <col min="8" max="8" width="35.28515625" customWidth="1"/>
  </cols>
  <sheetData>
    <row r="1" spans="2:8" ht="15.75" thickBot="1" x14ac:dyDescent="0.3"/>
    <row r="2" spans="2:8" ht="23.25" x14ac:dyDescent="0.35">
      <c r="B2" s="376" t="s">
        <v>524</v>
      </c>
      <c r="C2" s="377"/>
      <c r="D2" s="377"/>
      <c r="E2" s="377"/>
      <c r="F2" s="377"/>
      <c r="G2" s="377"/>
      <c r="H2" s="378"/>
    </row>
    <row r="3" spans="2:8" ht="21.75" customHeight="1" thickBot="1" x14ac:dyDescent="0.4">
      <c r="B3" s="218" t="s">
        <v>525</v>
      </c>
      <c r="C3" s="388" t="s">
        <v>526</v>
      </c>
      <c r="D3" s="388"/>
      <c r="E3" s="219"/>
      <c r="F3" s="219"/>
      <c r="G3" s="219"/>
      <c r="H3" s="220"/>
    </row>
    <row r="4" spans="2:8" ht="30.75" thickBot="1" x14ac:dyDescent="0.3">
      <c r="B4" s="221" t="s">
        <v>527</v>
      </c>
      <c r="C4" s="222" t="s">
        <v>528</v>
      </c>
      <c r="D4" s="222" t="s">
        <v>459</v>
      </c>
      <c r="E4" s="222" t="s">
        <v>460</v>
      </c>
      <c r="F4" s="222" t="s">
        <v>461</v>
      </c>
      <c r="G4" s="222" t="s">
        <v>462</v>
      </c>
      <c r="H4" s="223" t="s">
        <v>463</v>
      </c>
    </row>
    <row r="5" spans="2:8" ht="117.75" customHeight="1" x14ac:dyDescent="0.25">
      <c r="B5" s="224" t="str">
        <f>+'[3]Anexo 1 MAPP'!M28</f>
        <v>Atención de solicitudes de permisos  a personas fisicas y/o juridicas para el desarrollo de actividades deportivas recreativas y culturales</v>
      </c>
      <c r="C5" s="225" t="s">
        <v>542</v>
      </c>
      <c r="D5" s="225" t="s">
        <v>505</v>
      </c>
      <c r="E5" s="225" t="s">
        <v>503</v>
      </c>
      <c r="F5" s="225" t="s">
        <v>501</v>
      </c>
      <c r="G5" s="225" t="s">
        <v>529</v>
      </c>
      <c r="H5" s="226"/>
    </row>
    <row r="6" spans="2:8" ht="135" x14ac:dyDescent="0.25">
      <c r="B6" s="169" t="s">
        <v>308</v>
      </c>
      <c r="C6" s="168" t="s">
        <v>543</v>
      </c>
      <c r="D6" s="168" t="s">
        <v>505</v>
      </c>
      <c r="E6" s="168" t="s">
        <v>492</v>
      </c>
      <c r="F6" s="168" t="s">
        <v>545</v>
      </c>
      <c r="G6" s="227" t="s">
        <v>530</v>
      </c>
      <c r="H6" s="170"/>
    </row>
    <row r="7" spans="2:8" ht="120" x14ac:dyDescent="0.25">
      <c r="B7" s="169" t="s">
        <v>531</v>
      </c>
      <c r="C7" s="168" t="s">
        <v>544</v>
      </c>
      <c r="D7" s="168" t="s">
        <v>505</v>
      </c>
      <c r="E7" s="168" t="s">
        <v>467</v>
      </c>
      <c r="F7" s="168" t="s">
        <v>509</v>
      </c>
      <c r="G7" s="228" t="s">
        <v>532</v>
      </c>
      <c r="H7" s="170"/>
    </row>
    <row r="8" spans="2:8" ht="114.95" customHeight="1" x14ac:dyDescent="0.25">
      <c r="B8" s="169" t="s">
        <v>312</v>
      </c>
      <c r="C8" s="168" t="s">
        <v>534</v>
      </c>
      <c r="D8" s="168" t="s">
        <v>505</v>
      </c>
      <c r="E8" s="168" t="s">
        <v>467</v>
      </c>
      <c r="F8" s="168" t="s">
        <v>505</v>
      </c>
      <c r="G8" s="228" t="s">
        <v>533</v>
      </c>
      <c r="H8" s="170"/>
    </row>
    <row r="9" spans="2:8" ht="90" x14ac:dyDescent="0.25">
      <c r="B9" s="169" t="s">
        <v>314</v>
      </c>
      <c r="C9" s="168" t="s">
        <v>534</v>
      </c>
      <c r="D9" s="168" t="s">
        <v>498</v>
      </c>
      <c r="E9" s="168" t="s">
        <v>467</v>
      </c>
      <c r="F9" s="168" t="s">
        <v>501</v>
      </c>
      <c r="G9" s="228" t="s">
        <v>535</v>
      </c>
      <c r="H9" s="170"/>
    </row>
    <row r="10" spans="2:8" ht="75" x14ac:dyDescent="0.25">
      <c r="B10" s="169" t="s">
        <v>536</v>
      </c>
      <c r="C10" s="168" t="s">
        <v>537</v>
      </c>
      <c r="D10" s="168" t="s">
        <v>466</v>
      </c>
      <c r="E10" s="168" t="s">
        <v>467</v>
      </c>
      <c r="F10" s="274" t="s">
        <v>501</v>
      </c>
      <c r="G10" s="228" t="s">
        <v>538</v>
      </c>
      <c r="H10" s="170"/>
    </row>
    <row r="11" spans="2:8" ht="3" customHeight="1" thickBot="1" x14ac:dyDescent="0.3">
      <c r="B11" s="171"/>
      <c r="C11" s="172"/>
      <c r="D11" s="172"/>
      <c r="E11" s="172"/>
      <c r="F11" s="172"/>
      <c r="G11" s="172"/>
      <c r="H11" s="173"/>
    </row>
    <row r="13" spans="2:8" x14ac:dyDescent="0.25">
      <c r="B13" s="174" t="s">
        <v>457</v>
      </c>
      <c r="C13" s="392" t="s">
        <v>478</v>
      </c>
      <c r="D13" s="392"/>
      <c r="E13" s="392"/>
      <c r="F13" s="392"/>
      <c r="G13" s="392"/>
      <c r="H13" s="392"/>
    </row>
    <row r="14" spans="2:8" x14ac:dyDescent="0.25">
      <c r="B14" s="174" t="s">
        <v>479</v>
      </c>
      <c r="C14" s="392" t="s">
        <v>480</v>
      </c>
      <c r="D14" s="392"/>
      <c r="E14" s="392"/>
      <c r="F14" s="392"/>
      <c r="G14" s="392"/>
      <c r="H14" s="392"/>
    </row>
    <row r="15" spans="2:8" x14ac:dyDescent="0.25">
      <c r="B15" s="174" t="s">
        <v>481</v>
      </c>
      <c r="C15" s="392" t="s">
        <v>482</v>
      </c>
      <c r="D15" s="392"/>
      <c r="E15" s="392"/>
      <c r="F15" s="392"/>
      <c r="G15" s="392"/>
      <c r="H15" s="392"/>
    </row>
    <row r="16" spans="2:8" x14ac:dyDescent="0.25">
      <c r="B16" s="174" t="s">
        <v>460</v>
      </c>
      <c r="C16" s="392" t="s">
        <v>539</v>
      </c>
      <c r="D16" s="392"/>
      <c r="E16" s="392"/>
      <c r="F16" s="392"/>
      <c r="G16" s="392"/>
      <c r="H16" s="392"/>
    </row>
    <row r="17" spans="2:8" x14ac:dyDescent="0.25">
      <c r="B17" s="174" t="s">
        <v>540</v>
      </c>
      <c r="C17" s="392" t="s">
        <v>541</v>
      </c>
      <c r="D17" s="392"/>
      <c r="E17" s="392"/>
      <c r="F17" s="392"/>
      <c r="G17" s="392"/>
      <c r="H17" s="392"/>
    </row>
    <row r="18" spans="2:8" x14ac:dyDescent="0.25">
      <c r="B18" s="174" t="s">
        <v>485</v>
      </c>
      <c r="C18" s="392" t="s">
        <v>486</v>
      </c>
      <c r="D18" s="392"/>
      <c r="E18" s="392"/>
      <c r="F18" s="392"/>
      <c r="G18" s="392"/>
      <c r="H18" s="392"/>
    </row>
    <row r="21" spans="2:8" ht="46.5" customHeight="1" thickBot="1" x14ac:dyDescent="0.3">
      <c r="B21" s="397" t="s">
        <v>487</v>
      </c>
      <c r="C21" s="397"/>
      <c r="D21" s="397"/>
      <c r="F21" s="398" t="s">
        <v>488</v>
      </c>
      <c r="G21" s="398"/>
      <c r="H21" s="398"/>
    </row>
    <row r="22" spans="2:8" ht="15.75" thickBot="1" x14ac:dyDescent="0.3">
      <c r="B22" s="229" t="s">
        <v>489</v>
      </c>
      <c r="C22" s="230" t="s">
        <v>490</v>
      </c>
      <c r="D22" s="231" t="s">
        <v>491</v>
      </c>
      <c r="F22" s="232" t="s">
        <v>489</v>
      </c>
      <c r="G22" s="233" t="s">
        <v>490</v>
      </c>
      <c r="H22" s="234" t="s">
        <v>491</v>
      </c>
    </row>
    <row r="23" spans="2:8" ht="51" customHeight="1" x14ac:dyDescent="0.25">
      <c r="B23" s="235">
        <v>1</v>
      </c>
      <c r="C23" s="236" t="s">
        <v>492</v>
      </c>
      <c r="D23" s="237" t="s">
        <v>493</v>
      </c>
      <c r="F23" s="238">
        <v>1</v>
      </c>
      <c r="G23" s="239" t="s">
        <v>494</v>
      </c>
      <c r="H23" s="240" t="s">
        <v>495</v>
      </c>
    </row>
    <row r="24" spans="2:8" ht="44.25" customHeight="1" x14ac:dyDescent="0.25">
      <c r="B24" s="241">
        <v>3</v>
      </c>
      <c r="C24" s="180" t="s">
        <v>496</v>
      </c>
      <c r="D24" s="242" t="s">
        <v>497</v>
      </c>
      <c r="F24" s="243">
        <v>2</v>
      </c>
      <c r="G24" s="244" t="s">
        <v>498</v>
      </c>
      <c r="H24" s="245" t="s">
        <v>499</v>
      </c>
    </row>
    <row r="25" spans="2:8" ht="46.5" customHeight="1" x14ac:dyDescent="0.25">
      <c r="B25" s="241">
        <v>5</v>
      </c>
      <c r="C25" s="180" t="s">
        <v>467</v>
      </c>
      <c r="D25" s="242" t="s">
        <v>500</v>
      </c>
      <c r="F25" s="243">
        <v>3</v>
      </c>
      <c r="G25" s="244" t="s">
        <v>501</v>
      </c>
      <c r="H25" s="245" t="s">
        <v>502</v>
      </c>
    </row>
    <row r="26" spans="2:8" ht="45.75" customHeight="1" x14ac:dyDescent="0.25">
      <c r="B26" s="241">
        <v>7</v>
      </c>
      <c r="C26" s="180" t="s">
        <v>503</v>
      </c>
      <c r="D26" s="242" t="s">
        <v>504</v>
      </c>
      <c r="F26" s="243">
        <v>4</v>
      </c>
      <c r="G26" s="244" t="s">
        <v>505</v>
      </c>
      <c r="H26" s="245" t="s">
        <v>506</v>
      </c>
    </row>
    <row r="27" spans="2:8" ht="36.75" thickBot="1" x14ac:dyDescent="0.3">
      <c r="B27" s="246">
        <v>9</v>
      </c>
      <c r="C27" s="247" t="s">
        <v>507</v>
      </c>
      <c r="D27" s="248" t="s">
        <v>508</v>
      </c>
      <c r="F27" s="249">
        <v>5</v>
      </c>
      <c r="G27" s="250" t="s">
        <v>509</v>
      </c>
      <c r="H27" s="251" t="s">
        <v>510</v>
      </c>
    </row>
    <row r="28" spans="2:8" ht="16.5" thickBot="1" x14ac:dyDescent="0.3">
      <c r="B28" s="184"/>
    </row>
    <row r="29" spans="2:8" ht="39" customHeight="1" x14ac:dyDescent="0.25">
      <c r="B29" s="252" t="s">
        <v>511</v>
      </c>
      <c r="C29" s="253"/>
      <c r="D29" s="253"/>
      <c r="E29" s="253"/>
      <c r="F29" s="253"/>
      <c r="G29" s="253"/>
      <c r="H29" s="254"/>
    </row>
    <row r="30" spans="2:8" x14ac:dyDescent="0.25">
      <c r="B30" s="399" t="s">
        <v>481</v>
      </c>
      <c r="C30" s="255"/>
      <c r="D30" s="256" t="s">
        <v>512</v>
      </c>
      <c r="E30" s="257" t="s">
        <v>513</v>
      </c>
      <c r="F30" s="257" t="s">
        <v>514</v>
      </c>
      <c r="G30" s="257" t="s">
        <v>515</v>
      </c>
      <c r="H30" s="258" t="s">
        <v>516</v>
      </c>
    </row>
    <row r="31" spans="2:8" x14ac:dyDescent="0.25">
      <c r="B31" s="399"/>
      <c r="C31" s="255"/>
      <c r="D31" s="259">
        <v>1</v>
      </c>
      <c r="E31" s="259">
        <v>2</v>
      </c>
      <c r="F31" s="259">
        <v>3</v>
      </c>
      <c r="G31" s="259">
        <v>4</v>
      </c>
      <c r="H31" s="260">
        <v>5</v>
      </c>
    </row>
    <row r="32" spans="2:8" x14ac:dyDescent="0.25">
      <c r="B32" s="396" t="s">
        <v>460</v>
      </c>
      <c r="C32" s="255"/>
      <c r="D32" s="261"/>
      <c r="E32" s="261"/>
      <c r="F32" s="261"/>
      <c r="G32" s="261"/>
      <c r="H32" s="262"/>
    </row>
    <row r="33" spans="2:8" x14ac:dyDescent="0.25">
      <c r="B33" s="396"/>
      <c r="C33" s="255"/>
      <c r="D33" s="261"/>
      <c r="E33" s="261"/>
      <c r="F33" s="261"/>
      <c r="G33" s="261"/>
      <c r="H33" s="262"/>
    </row>
    <row r="34" spans="2:8" x14ac:dyDescent="0.25">
      <c r="B34" s="263">
        <v>9</v>
      </c>
      <c r="C34" s="264" t="s">
        <v>517</v>
      </c>
      <c r="D34" s="265">
        <v>9</v>
      </c>
      <c r="E34" s="265">
        <v>18</v>
      </c>
      <c r="F34" s="266">
        <v>27</v>
      </c>
      <c r="G34" s="266">
        <v>36</v>
      </c>
      <c r="H34" s="267">
        <v>45</v>
      </c>
    </row>
    <row r="35" spans="2:8" ht="33" customHeight="1" x14ac:dyDescent="0.25">
      <c r="B35" s="263">
        <v>7</v>
      </c>
      <c r="C35" s="264" t="s">
        <v>518</v>
      </c>
      <c r="D35" s="268">
        <v>7</v>
      </c>
      <c r="E35" s="265">
        <v>14</v>
      </c>
      <c r="F35" s="266">
        <v>21</v>
      </c>
      <c r="G35" s="266">
        <v>28</v>
      </c>
      <c r="H35" s="267">
        <v>35</v>
      </c>
    </row>
    <row r="36" spans="2:8" x14ac:dyDescent="0.25">
      <c r="B36" s="263">
        <v>5</v>
      </c>
      <c r="C36" s="264" t="s">
        <v>519</v>
      </c>
      <c r="D36" s="268">
        <v>5</v>
      </c>
      <c r="E36" s="265">
        <v>10</v>
      </c>
      <c r="F36" s="265">
        <v>15</v>
      </c>
      <c r="G36" s="266">
        <v>20</v>
      </c>
      <c r="H36" s="267">
        <v>25</v>
      </c>
    </row>
    <row r="37" spans="2:8" x14ac:dyDescent="0.25">
      <c r="B37" s="263">
        <v>3</v>
      </c>
      <c r="C37" s="264" t="s">
        <v>520</v>
      </c>
      <c r="D37" s="268">
        <v>3</v>
      </c>
      <c r="E37" s="268">
        <v>6</v>
      </c>
      <c r="F37" s="265">
        <v>9</v>
      </c>
      <c r="G37" s="265">
        <v>12</v>
      </c>
      <c r="H37" s="269">
        <v>15</v>
      </c>
    </row>
    <row r="38" spans="2:8" ht="15.75" customHeight="1" thickBot="1" x14ac:dyDescent="0.3">
      <c r="B38" s="270">
        <v>1</v>
      </c>
      <c r="C38" s="271" t="s">
        <v>521</v>
      </c>
      <c r="D38" s="272">
        <v>1</v>
      </c>
      <c r="E38" s="272">
        <v>2</v>
      </c>
      <c r="F38" s="272">
        <v>3</v>
      </c>
      <c r="G38" s="272">
        <v>4</v>
      </c>
      <c r="H38" s="273">
        <v>5</v>
      </c>
    </row>
    <row r="48" spans="2:8" ht="15.75" x14ac:dyDescent="0.25">
      <c r="B48" s="184"/>
    </row>
  </sheetData>
  <mergeCells count="12">
    <mergeCell ref="B32:B33"/>
    <mergeCell ref="B2:H2"/>
    <mergeCell ref="C3:D3"/>
    <mergeCell ref="C13:H13"/>
    <mergeCell ref="C14:H14"/>
    <mergeCell ref="C15:H15"/>
    <mergeCell ref="C16:H16"/>
    <mergeCell ref="C17:H17"/>
    <mergeCell ref="C18:H18"/>
    <mergeCell ref="B21:D21"/>
    <mergeCell ref="F21:H21"/>
    <mergeCell ref="B30:B3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FF"/>
  </sheetPr>
  <dimension ref="B2:I115"/>
  <sheetViews>
    <sheetView topLeftCell="A52" workbookViewId="0">
      <selection activeCell="C45" sqref="C45"/>
    </sheetView>
  </sheetViews>
  <sheetFormatPr baseColWidth="10" defaultColWidth="11.42578125" defaultRowHeight="15" x14ac:dyDescent="0.25"/>
  <cols>
    <col min="1" max="1" width="6.85546875" customWidth="1"/>
    <col min="2" max="2" width="24" customWidth="1"/>
    <col min="3" max="3" width="72.85546875" customWidth="1"/>
  </cols>
  <sheetData>
    <row r="2" spans="2:9" ht="18.75" x14ac:dyDescent="0.3">
      <c r="B2" s="30" t="s">
        <v>165</v>
      </c>
      <c r="H2" s="21"/>
      <c r="I2" s="21"/>
    </row>
    <row r="5" spans="2:9" ht="21" x14ac:dyDescent="0.25">
      <c r="B5" s="402" t="s">
        <v>206</v>
      </c>
      <c r="C5" s="403"/>
    </row>
    <row r="6" spans="2:9" ht="21" x14ac:dyDescent="0.25">
      <c r="B6" s="46" t="s">
        <v>115</v>
      </c>
      <c r="C6" s="46" t="s">
        <v>25</v>
      </c>
    </row>
    <row r="7" spans="2:9" x14ac:dyDescent="0.25">
      <c r="B7" s="23" t="s">
        <v>116</v>
      </c>
      <c r="C7" s="23" t="s">
        <v>322</v>
      </c>
    </row>
    <row r="8" spans="2:9" ht="30" x14ac:dyDescent="0.25">
      <c r="B8" s="23" t="s">
        <v>117</v>
      </c>
      <c r="C8" s="23" t="s">
        <v>207</v>
      </c>
    </row>
    <row r="9" spans="2:9" x14ac:dyDescent="0.25">
      <c r="B9" s="23" t="s">
        <v>118</v>
      </c>
      <c r="C9" s="23" t="s">
        <v>208</v>
      </c>
    </row>
    <row r="10" spans="2:9" ht="30" x14ac:dyDescent="0.25">
      <c r="B10" s="23" t="s">
        <v>119</v>
      </c>
      <c r="C10" s="47" t="s">
        <v>209</v>
      </c>
      <c r="G10" s="48"/>
    </row>
    <row r="11" spans="2:9" ht="30" x14ac:dyDescent="0.25">
      <c r="B11" s="23" t="s">
        <v>120</v>
      </c>
      <c r="C11" s="47" t="s">
        <v>150</v>
      </c>
      <c r="G11" s="49"/>
    </row>
    <row r="12" spans="2:9" ht="30" x14ac:dyDescent="0.25">
      <c r="B12" s="23" t="s">
        <v>51</v>
      </c>
      <c r="C12" s="47" t="s">
        <v>210</v>
      </c>
      <c r="G12" s="49"/>
    </row>
    <row r="13" spans="2:9" x14ac:dyDescent="0.25">
      <c r="B13" s="23" t="s">
        <v>52</v>
      </c>
      <c r="C13" s="23" t="s">
        <v>103</v>
      </c>
      <c r="G13" s="48"/>
    </row>
    <row r="14" spans="2:9" x14ac:dyDescent="0.25">
      <c r="B14" s="23" t="s">
        <v>122</v>
      </c>
      <c r="C14" s="50" t="s">
        <v>80</v>
      </c>
      <c r="G14" s="49"/>
    </row>
    <row r="15" spans="2:9" x14ac:dyDescent="0.25">
      <c r="B15" s="23" t="s">
        <v>53</v>
      </c>
      <c r="C15" s="23" t="s">
        <v>211</v>
      </c>
      <c r="G15" s="48"/>
    </row>
    <row r="16" spans="2:9" x14ac:dyDescent="0.25">
      <c r="B16" s="23" t="s">
        <v>123</v>
      </c>
      <c r="C16" s="23" t="s">
        <v>212</v>
      </c>
      <c r="G16" s="49"/>
    </row>
    <row r="17" spans="2:7" x14ac:dyDescent="0.25">
      <c r="B17" s="23" t="s">
        <v>125</v>
      </c>
      <c r="C17" s="23" t="s">
        <v>213</v>
      </c>
      <c r="G17" s="49"/>
    </row>
    <row r="18" spans="2:7" x14ac:dyDescent="0.25">
      <c r="B18" s="23" t="s">
        <v>54</v>
      </c>
      <c r="C18" s="23" t="s">
        <v>214</v>
      </c>
      <c r="G18" s="48"/>
    </row>
    <row r="19" spans="2:7" ht="30" x14ac:dyDescent="0.25">
      <c r="B19" s="23" t="s">
        <v>55</v>
      </c>
      <c r="C19" s="23" t="s">
        <v>215</v>
      </c>
      <c r="G19" s="49"/>
    </row>
    <row r="20" spans="2:7" x14ac:dyDescent="0.25">
      <c r="B20" s="23" t="s">
        <v>128</v>
      </c>
      <c r="C20" s="23"/>
      <c r="G20" s="49"/>
    </row>
    <row r="21" spans="2:7" x14ac:dyDescent="0.25">
      <c r="B21" s="23" t="s">
        <v>129</v>
      </c>
      <c r="C21" s="23" t="s">
        <v>184</v>
      </c>
      <c r="G21" s="48"/>
    </row>
    <row r="24" spans="2:7" ht="21" x14ac:dyDescent="0.25">
      <c r="B24" s="402" t="s">
        <v>206</v>
      </c>
      <c r="C24" s="403"/>
    </row>
    <row r="25" spans="2:7" ht="21" x14ac:dyDescent="0.25">
      <c r="B25" s="46" t="s">
        <v>115</v>
      </c>
      <c r="C25" s="46" t="s">
        <v>25</v>
      </c>
    </row>
    <row r="26" spans="2:7" x14ac:dyDescent="0.25">
      <c r="B26" s="23" t="s">
        <v>116</v>
      </c>
      <c r="C26" s="23" t="s">
        <v>323</v>
      </c>
    </row>
    <row r="27" spans="2:7" ht="45" x14ac:dyDescent="0.25">
      <c r="B27" s="23" t="s">
        <v>117</v>
      </c>
      <c r="C27" s="23" t="s">
        <v>216</v>
      </c>
    </row>
    <row r="28" spans="2:7" x14ac:dyDescent="0.25">
      <c r="B28" s="23" t="s">
        <v>118</v>
      </c>
      <c r="C28" s="23" t="s">
        <v>217</v>
      </c>
    </row>
    <row r="29" spans="2:7" ht="30" x14ac:dyDescent="0.25">
      <c r="B29" s="23" t="s">
        <v>119</v>
      </c>
      <c r="C29" s="23" t="s">
        <v>218</v>
      </c>
    </row>
    <row r="30" spans="2:7" ht="30" x14ac:dyDescent="0.25">
      <c r="B30" s="23" t="s">
        <v>120</v>
      </c>
      <c r="C30" s="23" t="s">
        <v>219</v>
      </c>
    </row>
    <row r="31" spans="2:7" ht="30" x14ac:dyDescent="0.25">
      <c r="B31" s="23" t="s">
        <v>51</v>
      </c>
      <c r="C31" s="23" t="s">
        <v>220</v>
      </c>
    </row>
    <row r="32" spans="2:7" x14ac:dyDescent="0.25">
      <c r="B32" s="23" t="s">
        <v>52</v>
      </c>
      <c r="C32" s="23" t="s">
        <v>103</v>
      </c>
    </row>
    <row r="33" spans="2:3" x14ac:dyDescent="0.25">
      <c r="B33" s="23" t="s">
        <v>122</v>
      </c>
      <c r="C33" s="50" t="s">
        <v>221</v>
      </c>
    </row>
    <row r="34" spans="2:3" x14ac:dyDescent="0.25">
      <c r="B34" s="23" t="s">
        <v>53</v>
      </c>
      <c r="C34" s="34" t="s">
        <v>222</v>
      </c>
    </row>
    <row r="35" spans="2:3" x14ac:dyDescent="0.25">
      <c r="B35" s="23" t="s">
        <v>123</v>
      </c>
      <c r="C35" s="23" t="s">
        <v>223</v>
      </c>
    </row>
    <row r="36" spans="2:3" x14ac:dyDescent="0.25">
      <c r="B36" s="23" t="s">
        <v>125</v>
      </c>
      <c r="C36" s="23" t="s">
        <v>224</v>
      </c>
    </row>
    <row r="37" spans="2:3" x14ac:dyDescent="0.25">
      <c r="B37" s="23" t="s">
        <v>54</v>
      </c>
      <c r="C37" s="23" t="s">
        <v>126</v>
      </c>
    </row>
    <row r="38" spans="2:3" ht="30" x14ac:dyDescent="0.25">
      <c r="B38" s="23" t="s">
        <v>55</v>
      </c>
      <c r="C38" s="23" t="s">
        <v>225</v>
      </c>
    </row>
    <row r="39" spans="2:3" x14ac:dyDescent="0.25">
      <c r="B39" s="23" t="s">
        <v>128</v>
      </c>
      <c r="C39" s="23"/>
    </row>
    <row r="40" spans="2:3" x14ac:dyDescent="0.25">
      <c r="B40" s="23" t="s">
        <v>129</v>
      </c>
      <c r="C40" s="23" t="s">
        <v>130</v>
      </c>
    </row>
    <row r="43" spans="2:3" ht="21" x14ac:dyDescent="0.25">
      <c r="B43" s="402" t="s">
        <v>206</v>
      </c>
      <c r="C43" s="403"/>
    </row>
    <row r="44" spans="2:3" ht="21" x14ac:dyDescent="0.25">
      <c r="B44" s="46" t="s">
        <v>115</v>
      </c>
      <c r="C44" s="46" t="s">
        <v>25</v>
      </c>
    </row>
    <row r="45" spans="2:3" x14ac:dyDescent="0.25">
      <c r="B45" s="23" t="s">
        <v>116</v>
      </c>
      <c r="C45" s="23" t="s">
        <v>324</v>
      </c>
    </row>
    <row r="46" spans="2:3" ht="120" x14ac:dyDescent="0.25">
      <c r="B46" s="23" t="s">
        <v>117</v>
      </c>
      <c r="C46" s="23" t="s">
        <v>226</v>
      </c>
    </row>
    <row r="47" spans="2:3" x14ac:dyDescent="0.25">
      <c r="B47" s="23" t="s">
        <v>118</v>
      </c>
      <c r="C47" s="23" t="s">
        <v>227</v>
      </c>
    </row>
    <row r="48" spans="2:3" ht="30" x14ac:dyDescent="0.25">
      <c r="B48" s="23" t="s">
        <v>119</v>
      </c>
      <c r="C48" s="23" t="s">
        <v>228</v>
      </c>
    </row>
    <row r="49" spans="2:3" ht="30" x14ac:dyDescent="0.25">
      <c r="B49" s="23" t="s">
        <v>120</v>
      </c>
      <c r="C49" s="23" t="s">
        <v>121</v>
      </c>
    </row>
    <row r="50" spans="2:3" ht="30" x14ac:dyDescent="0.25">
      <c r="B50" s="23" t="s">
        <v>51</v>
      </c>
      <c r="C50" s="23" t="s">
        <v>229</v>
      </c>
    </row>
    <row r="51" spans="2:3" x14ac:dyDescent="0.25">
      <c r="B51" s="23" t="s">
        <v>52</v>
      </c>
      <c r="C51" s="23" t="s">
        <v>230</v>
      </c>
    </row>
    <row r="52" spans="2:3" x14ac:dyDescent="0.25">
      <c r="B52" s="23" t="s">
        <v>122</v>
      </c>
      <c r="C52" s="50" t="s">
        <v>231</v>
      </c>
    </row>
    <row r="53" spans="2:3" x14ac:dyDescent="0.25">
      <c r="B53" s="23" t="s">
        <v>53</v>
      </c>
      <c r="C53" s="23" t="s">
        <v>232</v>
      </c>
    </row>
    <row r="54" spans="2:3" x14ac:dyDescent="0.25">
      <c r="B54" s="23" t="s">
        <v>123</v>
      </c>
      <c r="C54" s="23" t="s">
        <v>233</v>
      </c>
    </row>
    <row r="55" spans="2:3" x14ac:dyDescent="0.25">
      <c r="B55" s="23" t="s">
        <v>125</v>
      </c>
      <c r="C55" s="23" t="s">
        <v>234</v>
      </c>
    </row>
    <row r="56" spans="2:3" x14ac:dyDescent="0.25">
      <c r="B56" s="23" t="s">
        <v>54</v>
      </c>
      <c r="C56" s="23" t="s">
        <v>126</v>
      </c>
    </row>
    <row r="57" spans="2:3" ht="30" x14ac:dyDescent="0.25">
      <c r="B57" s="23" t="s">
        <v>55</v>
      </c>
      <c r="C57" s="23" t="s">
        <v>127</v>
      </c>
    </row>
    <row r="58" spans="2:3" x14ac:dyDescent="0.25">
      <c r="B58" s="23" t="s">
        <v>128</v>
      </c>
      <c r="C58" s="23"/>
    </row>
    <row r="59" spans="2:3" x14ac:dyDescent="0.25">
      <c r="B59" s="23" t="s">
        <v>129</v>
      </c>
      <c r="C59" s="23" t="s">
        <v>130</v>
      </c>
    </row>
    <row r="62" spans="2:3" ht="21" x14ac:dyDescent="0.25">
      <c r="B62" s="402" t="s">
        <v>206</v>
      </c>
      <c r="C62" s="403"/>
    </row>
    <row r="63" spans="2:3" ht="21" x14ac:dyDescent="0.25">
      <c r="B63" s="46" t="s">
        <v>115</v>
      </c>
      <c r="C63" s="46" t="s">
        <v>25</v>
      </c>
    </row>
    <row r="64" spans="2:3" x14ac:dyDescent="0.25">
      <c r="B64" s="23" t="s">
        <v>116</v>
      </c>
      <c r="C64" s="23" t="s">
        <v>325</v>
      </c>
    </row>
    <row r="65" spans="2:3" ht="60" x14ac:dyDescent="0.25">
      <c r="B65" s="23" t="s">
        <v>117</v>
      </c>
      <c r="C65" s="23" t="s">
        <v>235</v>
      </c>
    </row>
    <row r="66" spans="2:3" x14ac:dyDescent="0.25">
      <c r="B66" s="23" t="s">
        <v>118</v>
      </c>
      <c r="C66" s="23" t="s">
        <v>236</v>
      </c>
    </row>
    <row r="67" spans="2:3" ht="30" x14ac:dyDescent="0.25">
      <c r="B67" s="23" t="s">
        <v>119</v>
      </c>
      <c r="C67" s="23" t="s">
        <v>237</v>
      </c>
    </row>
    <row r="68" spans="2:3" ht="30" x14ac:dyDescent="0.25">
      <c r="B68" s="23" t="s">
        <v>120</v>
      </c>
      <c r="C68" s="23" t="s">
        <v>150</v>
      </c>
    </row>
    <row r="69" spans="2:3" ht="45" x14ac:dyDescent="0.25">
      <c r="B69" s="23" t="s">
        <v>51</v>
      </c>
      <c r="C69" s="23" t="s">
        <v>238</v>
      </c>
    </row>
    <row r="70" spans="2:3" x14ac:dyDescent="0.25">
      <c r="B70" s="23" t="s">
        <v>52</v>
      </c>
      <c r="C70" s="23" t="s">
        <v>239</v>
      </c>
    </row>
    <row r="71" spans="2:3" x14ac:dyDescent="0.25">
      <c r="B71" s="23" t="s">
        <v>122</v>
      </c>
      <c r="C71" s="51">
        <v>786</v>
      </c>
    </row>
    <row r="72" spans="2:3" x14ac:dyDescent="0.25">
      <c r="B72" s="23" t="s">
        <v>53</v>
      </c>
      <c r="C72" s="52">
        <v>0.95</v>
      </c>
    </row>
    <row r="73" spans="2:3" x14ac:dyDescent="0.25">
      <c r="B73" s="23" t="s">
        <v>123</v>
      </c>
      <c r="C73" s="23" t="s">
        <v>240</v>
      </c>
    </row>
    <row r="74" spans="2:3" x14ac:dyDescent="0.25">
      <c r="B74" s="23" t="s">
        <v>125</v>
      </c>
      <c r="C74" s="23" t="s">
        <v>241</v>
      </c>
    </row>
    <row r="75" spans="2:3" x14ac:dyDescent="0.25">
      <c r="B75" s="23" t="s">
        <v>54</v>
      </c>
      <c r="C75" s="23" t="s">
        <v>214</v>
      </c>
    </row>
    <row r="76" spans="2:3" ht="30" x14ac:dyDescent="0.25">
      <c r="B76" s="23" t="s">
        <v>55</v>
      </c>
      <c r="C76" s="23" t="s">
        <v>127</v>
      </c>
    </row>
    <row r="77" spans="2:3" x14ac:dyDescent="0.25">
      <c r="B77" s="23" t="s">
        <v>128</v>
      </c>
      <c r="C77" s="23"/>
    </row>
    <row r="78" spans="2:3" x14ac:dyDescent="0.25">
      <c r="B78" s="23" t="s">
        <v>129</v>
      </c>
      <c r="C78" s="23" t="s">
        <v>184</v>
      </c>
    </row>
    <row r="81" spans="2:3" ht="21" x14ac:dyDescent="0.25">
      <c r="B81" s="402" t="s">
        <v>206</v>
      </c>
      <c r="C81" s="403"/>
    </row>
    <row r="82" spans="2:3" ht="21" x14ac:dyDescent="0.25">
      <c r="B82" s="46" t="s">
        <v>115</v>
      </c>
      <c r="C82" s="46" t="s">
        <v>25</v>
      </c>
    </row>
    <row r="83" spans="2:3" x14ac:dyDescent="0.25">
      <c r="B83" s="23" t="s">
        <v>116</v>
      </c>
      <c r="C83" s="23" t="s">
        <v>326</v>
      </c>
    </row>
    <row r="84" spans="2:3" ht="75" x14ac:dyDescent="0.25">
      <c r="B84" s="23" t="s">
        <v>117</v>
      </c>
      <c r="C84" s="53" t="s">
        <v>242</v>
      </c>
    </row>
    <row r="85" spans="2:3" x14ac:dyDescent="0.25">
      <c r="B85" s="23" t="s">
        <v>118</v>
      </c>
      <c r="C85" s="53" t="s">
        <v>243</v>
      </c>
    </row>
    <row r="86" spans="2:3" ht="30" x14ac:dyDescent="0.25">
      <c r="B86" s="23" t="s">
        <v>119</v>
      </c>
      <c r="C86" s="53" t="s">
        <v>244</v>
      </c>
    </row>
    <row r="87" spans="2:3" ht="30" x14ac:dyDescent="0.25">
      <c r="B87" s="23" t="s">
        <v>120</v>
      </c>
      <c r="C87" s="53" t="s">
        <v>245</v>
      </c>
    </row>
    <row r="88" spans="2:3" ht="30" x14ac:dyDescent="0.25">
      <c r="B88" s="23" t="s">
        <v>51</v>
      </c>
      <c r="C88" s="53" t="s">
        <v>246</v>
      </c>
    </row>
    <row r="89" spans="2:3" x14ac:dyDescent="0.25">
      <c r="B89" s="23" t="s">
        <v>52</v>
      </c>
      <c r="C89" s="53" t="s">
        <v>80</v>
      </c>
    </row>
    <row r="90" spans="2:3" x14ac:dyDescent="0.25">
      <c r="B90" s="23" t="s">
        <v>122</v>
      </c>
      <c r="C90" s="54">
        <v>76448</v>
      </c>
    </row>
    <row r="91" spans="2:3" x14ac:dyDescent="0.25">
      <c r="B91" s="23" t="s">
        <v>53</v>
      </c>
      <c r="C91" s="53" t="s">
        <v>247</v>
      </c>
    </row>
    <row r="92" spans="2:3" x14ac:dyDescent="0.25">
      <c r="B92" s="23" t="s">
        <v>123</v>
      </c>
      <c r="C92" s="53" t="s">
        <v>248</v>
      </c>
    </row>
    <row r="93" spans="2:3" x14ac:dyDescent="0.25">
      <c r="B93" s="23" t="s">
        <v>125</v>
      </c>
      <c r="C93" s="53" t="s">
        <v>249</v>
      </c>
    </row>
    <row r="94" spans="2:3" x14ac:dyDescent="0.25">
      <c r="B94" s="23" t="s">
        <v>54</v>
      </c>
      <c r="C94" s="53" t="s">
        <v>250</v>
      </c>
    </row>
    <row r="95" spans="2:3" ht="30" x14ac:dyDescent="0.25">
      <c r="B95" s="23" t="s">
        <v>55</v>
      </c>
      <c r="C95" s="53" t="s">
        <v>251</v>
      </c>
    </row>
    <row r="96" spans="2:3" x14ac:dyDescent="0.25">
      <c r="B96" s="23" t="s">
        <v>128</v>
      </c>
      <c r="C96" s="25"/>
    </row>
    <row r="97" spans="2:3" x14ac:dyDescent="0.25">
      <c r="B97" s="23" t="s">
        <v>129</v>
      </c>
      <c r="C97" s="23" t="s">
        <v>130</v>
      </c>
    </row>
    <row r="99" spans="2:3" ht="21" x14ac:dyDescent="0.25">
      <c r="B99" s="402" t="s">
        <v>206</v>
      </c>
      <c r="C99" s="403"/>
    </row>
    <row r="100" spans="2:3" ht="21" x14ac:dyDescent="0.25">
      <c r="B100" s="46" t="s">
        <v>115</v>
      </c>
      <c r="C100" s="46" t="s">
        <v>25</v>
      </c>
    </row>
    <row r="101" spans="2:3" x14ac:dyDescent="0.25">
      <c r="B101" s="23" t="s">
        <v>116</v>
      </c>
      <c r="C101" s="23" t="s">
        <v>327</v>
      </c>
    </row>
    <row r="102" spans="2:3" ht="30" x14ac:dyDescent="0.25">
      <c r="B102" s="23" t="s">
        <v>117</v>
      </c>
      <c r="C102" s="53" t="s">
        <v>252</v>
      </c>
    </row>
    <row r="103" spans="2:3" x14ac:dyDescent="0.25">
      <c r="B103" s="23" t="s">
        <v>118</v>
      </c>
      <c r="C103" s="53" t="s">
        <v>253</v>
      </c>
    </row>
    <row r="104" spans="2:3" ht="30" x14ac:dyDescent="0.25">
      <c r="B104" s="23" t="s">
        <v>119</v>
      </c>
      <c r="C104" s="53" t="s">
        <v>254</v>
      </c>
    </row>
    <row r="105" spans="2:3" ht="30" x14ac:dyDescent="0.25">
      <c r="B105" s="23" t="s">
        <v>120</v>
      </c>
      <c r="C105" s="53" t="s">
        <v>150</v>
      </c>
    </row>
    <row r="106" spans="2:3" x14ac:dyDescent="0.25">
      <c r="B106" s="23" t="s">
        <v>51</v>
      </c>
      <c r="C106" s="53" t="s">
        <v>255</v>
      </c>
    </row>
    <row r="107" spans="2:3" ht="30" x14ac:dyDescent="0.25">
      <c r="B107" s="23" t="s">
        <v>52</v>
      </c>
      <c r="C107" s="53" t="s">
        <v>256</v>
      </c>
    </row>
    <row r="108" spans="2:3" x14ac:dyDescent="0.25">
      <c r="B108" s="23" t="s">
        <v>122</v>
      </c>
      <c r="C108" s="55" t="s">
        <v>80</v>
      </c>
    </row>
    <row r="109" spans="2:3" x14ac:dyDescent="0.25">
      <c r="B109" s="23" t="s">
        <v>53</v>
      </c>
      <c r="C109" s="55">
        <v>1</v>
      </c>
    </row>
    <row r="110" spans="2:3" x14ac:dyDescent="0.25">
      <c r="B110" s="23" t="s">
        <v>123</v>
      </c>
      <c r="C110" s="53" t="s">
        <v>257</v>
      </c>
    </row>
    <row r="111" spans="2:3" x14ac:dyDescent="0.25">
      <c r="B111" s="23" t="s">
        <v>125</v>
      </c>
      <c r="C111" s="53" t="s">
        <v>258</v>
      </c>
    </row>
    <row r="112" spans="2:3" x14ac:dyDescent="0.25">
      <c r="B112" s="23" t="s">
        <v>54</v>
      </c>
      <c r="C112" s="53" t="s">
        <v>126</v>
      </c>
    </row>
    <row r="113" spans="2:3" ht="30" x14ac:dyDescent="0.25">
      <c r="B113" s="23" t="s">
        <v>55</v>
      </c>
      <c r="C113" s="53" t="s">
        <v>127</v>
      </c>
    </row>
    <row r="114" spans="2:3" x14ac:dyDescent="0.25">
      <c r="B114" s="23" t="s">
        <v>128</v>
      </c>
      <c r="C114" s="25"/>
    </row>
    <row r="115" spans="2:3" x14ac:dyDescent="0.25">
      <c r="B115" s="23" t="s">
        <v>129</v>
      </c>
      <c r="C115" s="23" t="s">
        <v>130</v>
      </c>
    </row>
  </sheetData>
  <mergeCells count="6">
    <mergeCell ref="B99:C99"/>
    <mergeCell ref="B5:C5"/>
    <mergeCell ref="B24:C24"/>
    <mergeCell ref="B43:C43"/>
    <mergeCell ref="B62:C62"/>
    <mergeCell ref="B81:C8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FF"/>
  </sheetPr>
  <dimension ref="B3:C59"/>
  <sheetViews>
    <sheetView topLeftCell="A16" workbookViewId="0">
      <selection activeCell="F48" sqref="F48"/>
    </sheetView>
  </sheetViews>
  <sheetFormatPr baseColWidth="10" defaultRowHeight="15" x14ac:dyDescent="0.25"/>
  <cols>
    <col min="2" max="2" width="36" bestFit="1" customWidth="1"/>
    <col min="3" max="3" width="62.5703125" style="56" customWidth="1"/>
  </cols>
  <sheetData>
    <row r="3" spans="2:3" x14ac:dyDescent="0.25">
      <c r="B3" t="s">
        <v>165</v>
      </c>
    </row>
    <row r="5" spans="2:3" ht="21" x14ac:dyDescent="0.25">
      <c r="B5" s="402" t="s">
        <v>259</v>
      </c>
      <c r="C5" s="403"/>
    </row>
    <row r="6" spans="2:3" ht="21" x14ac:dyDescent="0.25">
      <c r="B6" s="46" t="s">
        <v>115</v>
      </c>
      <c r="C6" s="46" t="s">
        <v>25</v>
      </c>
    </row>
    <row r="7" spans="2:3" x14ac:dyDescent="0.25">
      <c r="B7" s="23" t="s">
        <v>116</v>
      </c>
      <c r="C7" s="23" t="s">
        <v>319</v>
      </c>
    </row>
    <row r="8" spans="2:3" ht="30" x14ac:dyDescent="0.25">
      <c r="B8" s="23" t="s">
        <v>117</v>
      </c>
      <c r="C8" s="23" t="s">
        <v>260</v>
      </c>
    </row>
    <row r="9" spans="2:3" ht="30" x14ac:dyDescent="0.25">
      <c r="B9" s="23" t="s">
        <v>118</v>
      </c>
      <c r="C9" s="23" t="s">
        <v>261</v>
      </c>
    </row>
    <row r="10" spans="2:3" ht="45" x14ac:dyDescent="0.25">
      <c r="B10" s="23" t="s">
        <v>119</v>
      </c>
      <c r="C10" s="47" t="s">
        <v>262</v>
      </c>
    </row>
    <row r="11" spans="2:3" ht="45" x14ac:dyDescent="0.25">
      <c r="B11" s="23" t="s">
        <v>120</v>
      </c>
      <c r="C11" s="47" t="s">
        <v>263</v>
      </c>
    </row>
    <row r="12" spans="2:3" ht="45" x14ac:dyDescent="0.25">
      <c r="B12" s="23" t="s">
        <v>51</v>
      </c>
      <c r="C12" s="47" t="s">
        <v>264</v>
      </c>
    </row>
    <row r="13" spans="2:3" x14ac:dyDescent="0.25">
      <c r="B13" s="23" t="s">
        <v>52</v>
      </c>
      <c r="C13" s="47" t="s">
        <v>103</v>
      </c>
    </row>
    <row r="14" spans="2:3" x14ac:dyDescent="0.25">
      <c r="B14" s="23" t="s">
        <v>122</v>
      </c>
      <c r="C14" s="47" t="s">
        <v>284</v>
      </c>
    </row>
    <row r="15" spans="2:3" x14ac:dyDescent="0.25">
      <c r="B15" s="23" t="s">
        <v>53</v>
      </c>
      <c r="C15" s="47" t="s">
        <v>285</v>
      </c>
    </row>
    <row r="16" spans="2:3" x14ac:dyDescent="0.25">
      <c r="B16" s="23" t="s">
        <v>123</v>
      </c>
      <c r="C16" s="47" t="s">
        <v>265</v>
      </c>
    </row>
    <row r="17" spans="2:3" x14ac:dyDescent="0.25">
      <c r="B17" s="23" t="s">
        <v>125</v>
      </c>
      <c r="C17" s="47" t="s">
        <v>266</v>
      </c>
    </row>
    <row r="18" spans="2:3" x14ac:dyDescent="0.25">
      <c r="B18" s="23" t="s">
        <v>54</v>
      </c>
      <c r="C18" s="47" t="s">
        <v>267</v>
      </c>
    </row>
    <row r="19" spans="2:3" x14ac:dyDescent="0.25">
      <c r="B19" s="23" t="s">
        <v>55</v>
      </c>
      <c r="C19" s="47" t="s">
        <v>183</v>
      </c>
    </row>
    <row r="20" spans="2:3" x14ac:dyDescent="0.25">
      <c r="B20" s="23" t="s">
        <v>128</v>
      </c>
      <c r="C20" s="47"/>
    </row>
    <row r="21" spans="2:3" x14ac:dyDescent="0.25">
      <c r="B21" s="23" t="s">
        <v>129</v>
      </c>
      <c r="C21" s="47" t="s">
        <v>184</v>
      </c>
    </row>
    <row r="25" spans="2:3" ht="21" x14ac:dyDescent="0.25">
      <c r="B25" s="402" t="s">
        <v>259</v>
      </c>
      <c r="C25" s="403"/>
    </row>
    <row r="26" spans="2:3" ht="21" x14ac:dyDescent="0.25">
      <c r="B26" s="46" t="s">
        <v>115</v>
      </c>
      <c r="C26" s="46" t="s">
        <v>25</v>
      </c>
    </row>
    <row r="27" spans="2:3" x14ac:dyDescent="0.25">
      <c r="B27" s="23" t="s">
        <v>116</v>
      </c>
      <c r="C27" s="23" t="s">
        <v>320</v>
      </c>
    </row>
    <row r="28" spans="2:3" ht="45" x14ac:dyDescent="0.25">
      <c r="B28" s="23" t="s">
        <v>117</v>
      </c>
      <c r="C28" s="23" t="s">
        <v>268</v>
      </c>
    </row>
    <row r="29" spans="2:3" ht="30" x14ac:dyDescent="0.25">
      <c r="B29" s="23" t="s">
        <v>118</v>
      </c>
      <c r="C29" s="23" t="s">
        <v>269</v>
      </c>
    </row>
    <row r="30" spans="2:3" ht="30" x14ac:dyDescent="0.25">
      <c r="B30" s="23" t="s">
        <v>119</v>
      </c>
      <c r="C30" s="47" t="s">
        <v>270</v>
      </c>
    </row>
    <row r="31" spans="2:3" x14ac:dyDescent="0.25">
      <c r="B31" s="23" t="s">
        <v>120</v>
      </c>
      <c r="C31" s="47" t="s">
        <v>150</v>
      </c>
    </row>
    <row r="32" spans="2:3" ht="45" x14ac:dyDescent="0.25">
      <c r="B32" s="23" t="s">
        <v>51</v>
      </c>
      <c r="C32" s="47" t="s">
        <v>271</v>
      </c>
    </row>
    <row r="33" spans="2:3" x14ac:dyDescent="0.25">
      <c r="B33" s="23" t="s">
        <v>52</v>
      </c>
      <c r="C33" s="47" t="s">
        <v>103</v>
      </c>
    </row>
    <row r="34" spans="2:3" x14ac:dyDescent="0.25">
      <c r="B34" s="23" t="s">
        <v>122</v>
      </c>
      <c r="C34" s="47" t="s">
        <v>272</v>
      </c>
    </row>
    <row r="35" spans="2:3" x14ac:dyDescent="0.25">
      <c r="B35" s="23" t="s">
        <v>53</v>
      </c>
      <c r="C35" s="47" t="s">
        <v>286</v>
      </c>
    </row>
    <row r="36" spans="2:3" x14ac:dyDescent="0.25">
      <c r="B36" s="23" t="s">
        <v>123</v>
      </c>
      <c r="C36" s="47" t="s">
        <v>265</v>
      </c>
    </row>
    <row r="37" spans="2:3" ht="45" x14ac:dyDescent="0.25">
      <c r="B37" s="23" t="s">
        <v>125</v>
      </c>
      <c r="C37" s="47" t="s">
        <v>273</v>
      </c>
    </row>
    <row r="38" spans="2:3" x14ac:dyDescent="0.25">
      <c r="B38" s="23" t="s">
        <v>54</v>
      </c>
      <c r="C38" s="47" t="s">
        <v>267</v>
      </c>
    </row>
    <row r="39" spans="2:3" x14ac:dyDescent="0.25">
      <c r="B39" s="23" t="s">
        <v>55</v>
      </c>
      <c r="C39" s="47" t="s">
        <v>183</v>
      </c>
    </row>
    <row r="40" spans="2:3" x14ac:dyDescent="0.25">
      <c r="B40" s="23" t="s">
        <v>128</v>
      </c>
      <c r="C40" s="47"/>
    </row>
    <row r="41" spans="2:3" x14ac:dyDescent="0.25">
      <c r="B41" s="23" t="s">
        <v>129</v>
      </c>
      <c r="C41" s="47" t="s">
        <v>184</v>
      </c>
    </row>
    <row r="43" spans="2:3" ht="21" x14ac:dyDescent="0.25">
      <c r="B43" s="402" t="s">
        <v>259</v>
      </c>
      <c r="C43" s="403"/>
    </row>
    <row r="44" spans="2:3" ht="21" x14ac:dyDescent="0.25">
      <c r="B44" s="46" t="s">
        <v>115</v>
      </c>
      <c r="C44" s="46" t="s">
        <v>25</v>
      </c>
    </row>
    <row r="45" spans="2:3" ht="30" x14ac:dyDescent="0.25">
      <c r="B45" s="23" t="s">
        <v>116</v>
      </c>
      <c r="C45" s="23" t="s">
        <v>321</v>
      </c>
    </row>
    <row r="46" spans="2:3" ht="45" x14ac:dyDescent="0.25">
      <c r="B46" s="23" t="s">
        <v>117</v>
      </c>
      <c r="C46" s="23" t="s">
        <v>274</v>
      </c>
    </row>
    <row r="47" spans="2:3" ht="30" x14ac:dyDescent="0.25">
      <c r="B47" s="23" t="s">
        <v>118</v>
      </c>
      <c r="C47" s="23" t="s">
        <v>275</v>
      </c>
    </row>
    <row r="48" spans="2:3" ht="45" x14ac:dyDescent="0.25">
      <c r="B48" s="23" t="s">
        <v>119</v>
      </c>
      <c r="C48" s="47" t="s">
        <v>276</v>
      </c>
    </row>
    <row r="49" spans="2:3" x14ac:dyDescent="0.25">
      <c r="B49" s="23" t="s">
        <v>120</v>
      </c>
      <c r="C49" s="47" t="s">
        <v>277</v>
      </c>
    </row>
    <row r="50" spans="2:3" ht="45" x14ac:dyDescent="0.25">
      <c r="B50" s="23" t="s">
        <v>51</v>
      </c>
      <c r="C50" s="47" t="s">
        <v>271</v>
      </c>
    </row>
    <row r="51" spans="2:3" x14ac:dyDescent="0.25">
      <c r="B51" s="23" t="s">
        <v>52</v>
      </c>
      <c r="C51" s="47" t="s">
        <v>103</v>
      </c>
    </row>
    <row r="52" spans="2:3" x14ac:dyDescent="0.25">
      <c r="B52" s="23" t="s">
        <v>122</v>
      </c>
      <c r="C52" s="47" t="s">
        <v>278</v>
      </c>
    </row>
    <row r="53" spans="2:3" x14ac:dyDescent="0.25">
      <c r="B53" s="23" t="s">
        <v>53</v>
      </c>
      <c r="C53" s="47" t="s">
        <v>279</v>
      </c>
    </row>
    <row r="54" spans="2:3" x14ac:dyDescent="0.25">
      <c r="B54" s="23" t="s">
        <v>123</v>
      </c>
      <c r="C54" s="47" t="s">
        <v>280</v>
      </c>
    </row>
    <row r="55" spans="2:3" x14ac:dyDescent="0.25">
      <c r="B55" s="23" t="s">
        <v>125</v>
      </c>
      <c r="C55" s="47" t="s">
        <v>281</v>
      </c>
    </row>
    <row r="56" spans="2:3" x14ac:dyDescent="0.25">
      <c r="B56" s="23" t="s">
        <v>54</v>
      </c>
      <c r="C56" s="47"/>
    </row>
    <row r="57" spans="2:3" x14ac:dyDescent="0.25">
      <c r="B57" s="23" t="s">
        <v>55</v>
      </c>
      <c r="C57" s="47" t="s">
        <v>183</v>
      </c>
    </row>
    <row r="58" spans="2:3" x14ac:dyDescent="0.25">
      <c r="B58" s="23" t="s">
        <v>128</v>
      </c>
      <c r="C58" s="47"/>
    </row>
    <row r="59" spans="2:3" x14ac:dyDescent="0.25">
      <c r="B59" s="23" t="s">
        <v>129</v>
      </c>
      <c r="C59" s="47" t="s">
        <v>184</v>
      </c>
    </row>
  </sheetData>
  <mergeCells count="3">
    <mergeCell ref="B5:C5"/>
    <mergeCell ref="B25:C25"/>
    <mergeCell ref="B43:C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F42"/>
  <sheetViews>
    <sheetView topLeftCell="A10" zoomScale="90" zoomScaleNormal="90" workbookViewId="0">
      <pane xSplit="5" ySplit="4" topLeftCell="P32" activePane="bottomRight" state="frozen"/>
      <selection activeCell="A10" sqref="A10"/>
      <selection pane="topRight" activeCell="F10" sqref="F10"/>
      <selection pane="bottomLeft" activeCell="A14" sqref="A14"/>
      <selection pane="bottomRight" activeCell="T32" sqref="T32"/>
    </sheetView>
  </sheetViews>
  <sheetFormatPr baseColWidth="10" defaultRowHeight="15" x14ac:dyDescent="0.25"/>
  <cols>
    <col min="1" max="1" width="24.42578125" customWidth="1"/>
    <col min="2" max="2" width="20.5703125" customWidth="1"/>
    <col min="3" max="3" width="23" customWidth="1"/>
    <col min="4" max="4" width="15.140625" customWidth="1"/>
    <col min="5" max="5" width="17.5703125" customWidth="1"/>
    <col min="6" max="6" width="15.5703125" customWidth="1"/>
    <col min="7" max="7" width="11.42578125" customWidth="1"/>
    <col min="8" max="8" width="24.42578125" customWidth="1"/>
    <col min="9" max="9" width="26.42578125" customWidth="1"/>
    <col min="10" max="10" width="24.5703125" customWidth="1"/>
    <col min="11" max="11" width="21.42578125" customWidth="1"/>
    <col min="12" max="12" width="29.140625" customWidth="1"/>
    <col min="13" max="13" width="28.85546875" customWidth="1"/>
    <col min="14" max="14" width="21.5703125" customWidth="1"/>
    <col min="15" max="15" width="31.5703125" customWidth="1"/>
    <col min="16" max="16" width="20.85546875" customWidth="1"/>
    <col min="17" max="17" width="15.5703125" customWidth="1"/>
    <col min="18" max="18" width="18.85546875" customWidth="1"/>
    <col min="19" max="19" width="13.28515625" customWidth="1"/>
    <col min="20" max="23" width="10.85546875" customWidth="1"/>
    <col min="24" max="24" width="22.85546875" customWidth="1"/>
    <col min="25" max="25" width="18.5703125" customWidth="1"/>
    <col min="26" max="26" width="20.5703125" customWidth="1"/>
    <col min="27" max="27" width="35.7109375" customWidth="1"/>
    <col min="28" max="28" width="31.5703125" customWidth="1"/>
    <col min="29" max="29" width="24.28515625" customWidth="1"/>
    <col min="30" max="30" width="17.28515625" customWidth="1"/>
    <col min="31" max="31" width="16.5703125" bestFit="1" customWidth="1"/>
    <col min="32" max="32" width="20.5703125" customWidth="1"/>
  </cols>
  <sheetData>
    <row r="1" spans="1:32" s="1" customFormat="1" ht="23.25" x14ac:dyDescent="0.35">
      <c r="A1" s="304"/>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row>
    <row r="2" spans="1:32" s="3" customFormat="1" ht="34.5" customHeight="1" thickBot="1" x14ac:dyDescent="0.4">
      <c r="A2" s="305" t="s">
        <v>287</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2"/>
    </row>
    <row r="3" spans="1:32" s="5" customFormat="1" ht="24.95" customHeight="1" thickBot="1" x14ac:dyDescent="0.25">
      <c r="A3" s="306" t="s">
        <v>0</v>
      </c>
      <c r="B3" s="307"/>
      <c r="C3" s="307"/>
      <c r="D3" s="307"/>
      <c r="E3" s="307"/>
      <c r="F3" s="308"/>
      <c r="G3" s="4"/>
      <c r="H3" s="306" t="s">
        <v>46</v>
      </c>
      <c r="I3" s="307"/>
      <c r="J3" s="307"/>
      <c r="K3" s="307"/>
      <c r="L3" s="307"/>
      <c r="M3" s="307"/>
      <c r="N3" s="307"/>
      <c r="O3" s="307"/>
      <c r="P3" s="307"/>
      <c r="Q3" s="307"/>
      <c r="R3" s="307"/>
      <c r="S3" s="307"/>
      <c r="T3" s="307"/>
      <c r="U3" s="307"/>
      <c r="V3" s="307"/>
      <c r="W3" s="307"/>
      <c r="X3" s="307"/>
      <c r="Y3" s="307"/>
      <c r="Z3" s="307"/>
      <c r="AA3" s="309"/>
    </row>
    <row r="4" spans="1:32" s="6" customFormat="1" ht="24.95" customHeight="1" thickBot="1" x14ac:dyDescent="0.3">
      <c r="A4" s="306" t="s">
        <v>1</v>
      </c>
      <c r="B4" s="307"/>
      <c r="C4" s="307"/>
      <c r="D4" s="307"/>
      <c r="E4" s="307"/>
      <c r="F4" s="308"/>
      <c r="G4" s="4"/>
      <c r="H4" s="306" t="s">
        <v>74</v>
      </c>
      <c r="I4" s="307"/>
      <c r="J4" s="307"/>
      <c r="K4" s="307"/>
      <c r="L4" s="307"/>
      <c r="M4" s="307"/>
      <c r="N4" s="307"/>
      <c r="O4" s="307"/>
      <c r="P4" s="307"/>
      <c r="Q4" s="307"/>
      <c r="R4" s="307"/>
      <c r="S4" s="307"/>
      <c r="T4" s="307"/>
      <c r="U4" s="307"/>
      <c r="V4" s="307"/>
      <c r="W4" s="307"/>
      <c r="X4" s="307"/>
      <c r="Y4" s="307"/>
      <c r="Z4" s="307"/>
      <c r="AA4" s="309"/>
    </row>
    <row r="5" spans="1:32" s="8" customFormat="1" ht="24.95" customHeight="1" thickBot="1" x14ac:dyDescent="0.25">
      <c r="A5" s="310" t="s">
        <v>2</v>
      </c>
      <c r="B5" s="311"/>
      <c r="C5" s="311"/>
      <c r="D5" s="311"/>
      <c r="E5" s="311"/>
      <c r="F5" s="312"/>
      <c r="G5" s="7"/>
      <c r="H5" s="310" t="s">
        <v>3</v>
      </c>
      <c r="I5" s="311"/>
      <c r="J5" s="311"/>
      <c r="K5" s="311"/>
      <c r="L5" s="311"/>
      <c r="M5" s="311"/>
      <c r="N5" s="311"/>
      <c r="O5" s="311"/>
      <c r="P5" s="311"/>
      <c r="Q5" s="311"/>
      <c r="R5" s="311"/>
      <c r="S5" s="311"/>
      <c r="T5" s="311"/>
      <c r="U5" s="311"/>
      <c r="V5" s="311"/>
      <c r="W5" s="311"/>
      <c r="X5" s="311"/>
      <c r="Y5" s="311"/>
      <c r="Z5" s="311"/>
      <c r="AA5" s="313"/>
    </row>
    <row r="6" spans="1:32" s="9" customFormat="1" ht="24.95" customHeight="1" thickBot="1" x14ac:dyDescent="0.3">
      <c r="A6" s="310" t="s">
        <v>4</v>
      </c>
      <c r="B6" s="311"/>
      <c r="C6" s="311"/>
      <c r="D6" s="311"/>
      <c r="E6" s="311"/>
      <c r="F6" s="312"/>
      <c r="G6" s="7"/>
      <c r="H6" s="314" t="s">
        <v>5</v>
      </c>
      <c r="I6" s="315"/>
      <c r="J6" s="315"/>
      <c r="K6" s="315"/>
      <c r="L6" s="315"/>
      <c r="M6" s="315"/>
      <c r="N6" s="315"/>
      <c r="O6" s="315"/>
      <c r="P6" s="315"/>
      <c r="Q6" s="315"/>
      <c r="R6" s="315"/>
      <c r="S6" s="315"/>
      <c r="T6" s="315"/>
      <c r="U6" s="315"/>
      <c r="V6" s="315"/>
      <c r="W6" s="315"/>
      <c r="X6" s="315"/>
      <c r="Y6" s="315"/>
      <c r="Z6" s="315"/>
      <c r="AA6" s="316"/>
    </row>
    <row r="7" spans="1:32" s="12" customFormat="1" ht="24.95" customHeight="1" thickBot="1" x14ac:dyDescent="0.25">
      <c r="A7" s="10" t="s">
        <v>50</v>
      </c>
      <c r="B7" s="11"/>
      <c r="C7" s="11"/>
      <c r="D7" s="11"/>
      <c r="E7" s="11"/>
      <c r="F7" s="11"/>
      <c r="G7" s="11"/>
      <c r="H7" s="11"/>
      <c r="I7" s="11"/>
      <c r="J7" s="11"/>
      <c r="K7" s="11"/>
      <c r="L7" s="11"/>
      <c r="M7" s="11"/>
      <c r="N7" s="11"/>
      <c r="O7" s="11"/>
      <c r="P7" s="11"/>
      <c r="Q7" s="11"/>
      <c r="R7" s="11"/>
      <c r="S7" s="11"/>
      <c r="T7" s="11"/>
      <c r="U7" s="11"/>
      <c r="V7" s="11"/>
      <c r="W7" s="11"/>
      <c r="X7" s="11"/>
      <c r="Y7" s="11"/>
      <c r="Z7" s="11"/>
      <c r="AA7" s="11"/>
    </row>
    <row r="8" spans="1:32" ht="90.6" customHeight="1" thickTop="1" thickBot="1" x14ac:dyDescent="0.3">
      <c r="A8" s="317" t="s">
        <v>6</v>
      </c>
      <c r="B8" s="317"/>
      <c r="C8" s="317"/>
      <c r="D8" s="317"/>
      <c r="E8" s="317"/>
      <c r="F8" s="317"/>
      <c r="G8" s="317"/>
      <c r="H8" s="317"/>
      <c r="I8" s="317"/>
      <c r="J8" s="317"/>
      <c r="K8" s="318" t="s">
        <v>7</v>
      </c>
      <c r="L8" s="318"/>
      <c r="M8" s="318"/>
      <c r="N8" s="318"/>
      <c r="O8" s="318"/>
      <c r="P8" s="318"/>
      <c r="Q8" s="318"/>
      <c r="R8" s="318"/>
      <c r="S8" s="318"/>
      <c r="T8" s="318"/>
      <c r="U8" s="318"/>
      <c r="V8" s="318"/>
      <c r="W8" s="318"/>
      <c r="X8" s="318"/>
      <c r="Y8" s="318"/>
      <c r="Z8" s="318"/>
      <c r="AA8" s="13"/>
    </row>
    <row r="9" spans="1:32" ht="57" customHeight="1" thickTop="1" thickBot="1" x14ac:dyDescent="0.3">
      <c r="A9" s="295" t="s">
        <v>8</v>
      </c>
      <c r="B9" s="295" t="s">
        <v>9</v>
      </c>
      <c r="C9" s="295" t="s">
        <v>10</v>
      </c>
      <c r="D9" s="295" t="s">
        <v>11</v>
      </c>
      <c r="E9" s="295" t="s">
        <v>12</v>
      </c>
      <c r="F9" s="295" t="s">
        <v>13</v>
      </c>
      <c r="G9" s="295" t="s">
        <v>14</v>
      </c>
      <c r="H9" s="295" t="s">
        <v>15</v>
      </c>
      <c r="I9" s="319" t="s">
        <v>16</v>
      </c>
      <c r="J9" s="295" t="s">
        <v>17</v>
      </c>
      <c r="K9" s="295" t="s">
        <v>18</v>
      </c>
      <c r="L9" s="295" t="s">
        <v>292</v>
      </c>
      <c r="M9" s="302" t="s">
        <v>19</v>
      </c>
      <c r="N9" s="321"/>
      <c r="O9" s="302" t="s">
        <v>20</v>
      </c>
      <c r="P9" s="303"/>
      <c r="Q9" s="303"/>
      <c r="R9" s="295" t="s">
        <v>293</v>
      </c>
      <c r="S9" s="295" t="s">
        <v>21</v>
      </c>
      <c r="T9" s="329" t="s">
        <v>22</v>
      </c>
      <c r="U9" s="339"/>
      <c r="V9" s="339"/>
      <c r="W9" s="336"/>
      <c r="X9" s="329" t="s">
        <v>23</v>
      </c>
      <c r="Y9" s="336"/>
      <c r="Z9" s="295" t="s">
        <v>24</v>
      </c>
      <c r="AA9" s="329"/>
    </row>
    <row r="10" spans="1:32" ht="54" customHeight="1" thickTop="1" thickBot="1" x14ac:dyDescent="0.3">
      <c r="A10" s="296"/>
      <c r="B10" s="296"/>
      <c r="C10" s="296"/>
      <c r="D10" s="296"/>
      <c r="E10" s="296"/>
      <c r="F10" s="296"/>
      <c r="G10" s="296"/>
      <c r="H10" s="296"/>
      <c r="I10" s="320"/>
      <c r="J10" s="296"/>
      <c r="K10" s="296"/>
      <c r="L10" s="296"/>
      <c r="M10" s="57" t="s">
        <v>25</v>
      </c>
      <c r="N10" s="14" t="s">
        <v>26</v>
      </c>
      <c r="O10" s="295" t="s">
        <v>27</v>
      </c>
      <c r="P10" s="331" t="s">
        <v>26</v>
      </c>
      <c r="Q10" s="332"/>
      <c r="R10" s="296"/>
      <c r="S10" s="296"/>
      <c r="T10" s="333"/>
      <c r="U10" s="340"/>
      <c r="V10" s="340"/>
      <c r="W10" s="341"/>
      <c r="X10" s="330"/>
      <c r="Y10" s="337"/>
      <c r="Z10" s="296"/>
      <c r="AA10" s="330"/>
      <c r="AB10" s="105"/>
      <c r="AC10" s="105"/>
      <c r="AD10" s="105"/>
      <c r="AE10" s="105"/>
      <c r="AF10" s="105"/>
    </row>
    <row r="11" spans="1:32" ht="16.5" customHeight="1" thickTop="1" thickBot="1" x14ac:dyDescent="0.3">
      <c r="A11" s="296"/>
      <c r="B11" s="296"/>
      <c r="C11" s="296"/>
      <c r="D11" s="296"/>
      <c r="E11" s="296"/>
      <c r="F11" s="296"/>
      <c r="G11" s="296"/>
      <c r="H11" s="296"/>
      <c r="I11" s="320"/>
      <c r="J11" s="296"/>
      <c r="K11" s="296"/>
      <c r="L11" s="296"/>
      <c r="M11" s="57"/>
      <c r="N11" s="57"/>
      <c r="O11" s="296"/>
      <c r="P11" s="296" t="s">
        <v>28</v>
      </c>
      <c r="Q11" s="333" t="s">
        <v>29</v>
      </c>
      <c r="R11" s="296"/>
      <c r="S11" s="296"/>
      <c r="T11" s="330"/>
      <c r="U11" s="342"/>
      <c r="V11" s="342"/>
      <c r="W11" s="337"/>
      <c r="X11" s="295" t="s">
        <v>30</v>
      </c>
      <c r="Y11" s="296" t="s">
        <v>31</v>
      </c>
      <c r="Z11" s="296"/>
      <c r="AA11" s="329"/>
      <c r="AB11" s="105"/>
      <c r="AC11" s="105"/>
      <c r="AD11" s="105"/>
      <c r="AE11" s="105"/>
      <c r="AF11" s="105"/>
    </row>
    <row r="12" spans="1:32" ht="28.5" customHeight="1" thickTop="1" thickBot="1" x14ac:dyDescent="0.3">
      <c r="A12" s="296"/>
      <c r="B12" s="296"/>
      <c r="C12" s="296"/>
      <c r="D12" s="296"/>
      <c r="E12" s="296"/>
      <c r="F12" s="296"/>
      <c r="G12" s="296"/>
      <c r="H12" s="296"/>
      <c r="I12" s="320"/>
      <c r="J12" s="296"/>
      <c r="K12" s="296"/>
      <c r="L12" s="296"/>
      <c r="M12" s="57"/>
      <c r="N12" s="57"/>
      <c r="O12" s="296"/>
      <c r="P12" s="296"/>
      <c r="Q12" s="333"/>
      <c r="R12" s="296"/>
      <c r="S12" s="296"/>
      <c r="T12" s="15" t="s">
        <v>32</v>
      </c>
      <c r="U12" s="343" t="s">
        <v>33</v>
      </c>
      <c r="V12" s="344"/>
      <c r="W12" s="345"/>
      <c r="X12" s="334"/>
      <c r="Y12" s="335" t="s">
        <v>34</v>
      </c>
      <c r="Z12" s="296"/>
      <c r="AA12" s="330"/>
      <c r="AB12" s="105"/>
      <c r="AC12" s="105"/>
      <c r="AD12" s="105"/>
      <c r="AE12" s="105"/>
      <c r="AF12" s="105"/>
    </row>
    <row r="13" spans="1:32" ht="42.75" customHeight="1" thickTop="1" x14ac:dyDescent="0.25">
      <c r="A13" s="296"/>
      <c r="B13" s="296"/>
      <c r="C13" s="296"/>
      <c r="D13" s="296"/>
      <c r="E13" s="296"/>
      <c r="F13" s="296"/>
      <c r="G13" s="296"/>
      <c r="H13" s="296"/>
      <c r="I13" s="320"/>
      <c r="J13" s="296"/>
      <c r="K13" s="296"/>
      <c r="L13" s="296"/>
      <c r="M13" s="66"/>
      <c r="N13" s="66"/>
      <c r="O13" s="296"/>
      <c r="P13" s="296"/>
      <c r="Q13" s="333"/>
      <c r="R13" s="296">
        <v>2017</v>
      </c>
      <c r="S13" s="296">
        <v>2019</v>
      </c>
      <c r="T13" s="72" t="s">
        <v>35</v>
      </c>
      <c r="U13" s="73" t="s">
        <v>36</v>
      </c>
      <c r="V13" s="67" t="s">
        <v>37</v>
      </c>
      <c r="W13" s="65" t="s">
        <v>38</v>
      </c>
      <c r="X13" s="334"/>
      <c r="Y13" s="335" t="s">
        <v>34</v>
      </c>
      <c r="Z13" s="296"/>
      <c r="AA13" s="74" t="s">
        <v>97</v>
      </c>
      <c r="AB13" s="105"/>
      <c r="AC13" s="105"/>
      <c r="AD13" s="105"/>
      <c r="AE13" s="105"/>
      <c r="AF13" s="105"/>
    </row>
    <row r="14" spans="1:32" ht="153" customHeight="1" x14ac:dyDescent="0.25">
      <c r="A14" s="326" t="s">
        <v>378</v>
      </c>
      <c r="B14" s="327" t="s">
        <v>40</v>
      </c>
      <c r="C14" s="297" t="s">
        <v>41</v>
      </c>
      <c r="D14" s="297" t="s">
        <v>43</v>
      </c>
      <c r="E14" s="297" t="s">
        <v>44</v>
      </c>
      <c r="F14" s="297" t="s">
        <v>45</v>
      </c>
      <c r="G14" s="297" t="s">
        <v>382</v>
      </c>
      <c r="H14" s="297" t="s">
        <v>383</v>
      </c>
      <c r="I14" s="299" t="s">
        <v>379</v>
      </c>
      <c r="J14" s="300" t="s">
        <v>110</v>
      </c>
      <c r="K14" s="35" t="s">
        <v>375</v>
      </c>
      <c r="L14" s="84" t="s">
        <v>294</v>
      </c>
      <c r="M14" s="84" t="s">
        <v>295</v>
      </c>
      <c r="N14" s="41">
        <v>10800</v>
      </c>
      <c r="O14" s="75" t="s">
        <v>200</v>
      </c>
      <c r="P14" s="76">
        <v>5400</v>
      </c>
      <c r="Q14" s="76">
        <v>5400</v>
      </c>
      <c r="R14" s="77" t="s">
        <v>296</v>
      </c>
      <c r="S14" s="78" t="s">
        <v>394</v>
      </c>
      <c r="T14" s="78">
        <v>10800</v>
      </c>
      <c r="U14" s="78">
        <v>12150</v>
      </c>
      <c r="V14" s="78">
        <v>0</v>
      </c>
      <c r="W14" s="78">
        <v>0</v>
      </c>
      <c r="X14" s="210">
        <f>SUM(AA14/1000000)</f>
        <v>450</v>
      </c>
      <c r="Y14" s="75" t="s">
        <v>203</v>
      </c>
      <c r="Z14" s="75"/>
      <c r="AA14" s="79">
        <v>450000000</v>
      </c>
      <c r="AB14" s="105"/>
      <c r="AC14" s="105"/>
      <c r="AD14" s="105"/>
      <c r="AE14" s="105"/>
      <c r="AF14" s="105"/>
    </row>
    <row r="15" spans="1:32" ht="219" customHeight="1" x14ac:dyDescent="0.25">
      <c r="A15" s="326"/>
      <c r="B15" s="327"/>
      <c r="C15" s="298"/>
      <c r="D15" s="298"/>
      <c r="E15" s="298"/>
      <c r="F15" s="298"/>
      <c r="G15" s="298"/>
      <c r="H15" s="298"/>
      <c r="I15" s="299"/>
      <c r="J15" s="301"/>
      <c r="K15" s="35" t="s">
        <v>79</v>
      </c>
      <c r="L15" s="75" t="s">
        <v>439</v>
      </c>
      <c r="M15" s="75" t="s">
        <v>81</v>
      </c>
      <c r="N15" s="41">
        <v>400</v>
      </c>
      <c r="O15" s="75" t="s">
        <v>201</v>
      </c>
      <c r="P15" s="82">
        <v>120000</v>
      </c>
      <c r="Q15" s="82">
        <v>145000</v>
      </c>
      <c r="R15" s="77" t="s">
        <v>441</v>
      </c>
      <c r="S15" s="41" t="s">
        <v>396</v>
      </c>
      <c r="T15" s="41">
        <v>450</v>
      </c>
      <c r="U15" s="41">
        <v>450</v>
      </c>
      <c r="V15" s="41">
        <v>450</v>
      </c>
      <c r="W15" s="77">
        <v>0</v>
      </c>
      <c r="X15" s="210">
        <f t="shared" ref="X15:X16" si="0">SUM(AA15/1000000)</f>
        <v>367.11310563000001</v>
      </c>
      <c r="Y15" s="75" t="s">
        <v>203</v>
      </c>
      <c r="Z15" s="75"/>
      <c r="AA15" s="81">
        <v>367113105.63</v>
      </c>
      <c r="AB15" s="105"/>
      <c r="AC15" s="105"/>
      <c r="AD15" s="282"/>
      <c r="AE15" s="105"/>
      <c r="AF15" s="105"/>
    </row>
    <row r="16" spans="1:32" ht="146.25" customHeight="1" x14ac:dyDescent="0.25">
      <c r="A16" s="101" t="s">
        <v>39</v>
      </c>
      <c r="B16" s="204"/>
      <c r="C16" s="204"/>
      <c r="D16" s="204"/>
      <c r="E16" s="204"/>
      <c r="F16" s="204"/>
      <c r="G16" s="204"/>
      <c r="H16" s="204"/>
      <c r="I16" s="205"/>
      <c r="J16" s="75" t="s">
        <v>106</v>
      </c>
      <c r="K16" s="35" t="s">
        <v>79</v>
      </c>
      <c r="L16" s="75" t="s">
        <v>440</v>
      </c>
      <c r="M16" s="75" t="s">
        <v>82</v>
      </c>
      <c r="N16" s="41">
        <v>1</v>
      </c>
      <c r="O16" s="75" t="s">
        <v>199</v>
      </c>
      <c r="P16" s="76">
        <v>750</v>
      </c>
      <c r="Q16" s="76">
        <v>750</v>
      </c>
      <c r="R16" s="77" t="s">
        <v>442</v>
      </c>
      <c r="S16" s="41" t="s">
        <v>80</v>
      </c>
      <c r="T16" s="41">
        <v>1</v>
      </c>
      <c r="U16" s="41">
        <v>1</v>
      </c>
      <c r="V16" s="41">
        <v>1</v>
      </c>
      <c r="W16" s="41">
        <v>1</v>
      </c>
      <c r="X16" s="210">
        <f t="shared" si="0"/>
        <v>40</v>
      </c>
      <c r="Y16" s="75" t="s">
        <v>203</v>
      </c>
      <c r="Z16" s="75"/>
      <c r="AA16" s="81">
        <v>40000000</v>
      </c>
      <c r="AB16" s="105"/>
      <c r="AC16" s="105"/>
      <c r="AD16" s="105"/>
      <c r="AE16" s="105"/>
      <c r="AF16" s="105"/>
    </row>
    <row r="17" spans="1:32" x14ac:dyDescent="0.25">
      <c r="A17" s="101"/>
      <c r="B17" s="75"/>
      <c r="C17" s="75"/>
      <c r="D17" s="75"/>
      <c r="E17" s="75"/>
      <c r="F17" s="75"/>
      <c r="G17" s="75"/>
      <c r="H17" s="204"/>
      <c r="I17" s="75"/>
      <c r="J17" s="75"/>
      <c r="K17" s="35" t="s">
        <v>83</v>
      </c>
      <c r="L17" s="36"/>
      <c r="M17" s="36"/>
      <c r="N17" s="36"/>
      <c r="O17" s="36"/>
      <c r="P17" s="44"/>
      <c r="Q17" s="44"/>
      <c r="R17" s="43"/>
      <c r="S17" s="77"/>
      <c r="T17" s="77"/>
      <c r="U17" s="77"/>
      <c r="V17" s="77"/>
      <c r="W17" s="77"/>
      <c r="X17" s="211">
        <f>SUM(X14:X16)</f>
        <v>857.11310563000006</v>
      </c>
      <c r="Y17" s="75"/>
      <c r="Z17" s="75"/>
      <c r="AA17" s="83">
        <f>SUM(AA14:AA16)</f>
        <v>857113105.63</v>
      </c>
      <c r="AB17" s="105"/>
      <c r="AC17" s="105"/>
      <c r="AD17" s="105"/>
      <c r="AE17" s="105"/>
      <c r="AF17" s="105"/>
    </row>
    <row r="18" spans="1:32" ht="369.75" customHeight="1" x14ac:dyDescent="0.25">
      <c r="A18" s="300" t="s">
        <v>39</v>
      </c>
      <c r="B18" s="297" t="s">
        <v>40</v>
      </c>
      <c r="C18" s="297" t="s">
        <v>111</v>
      </c>
      <c r="D18" s="297" t="s">
        <v>47</v>
      </c>
      <c r="E18" s="297" t="s">
        <v>48</v>
      </c>
      <c r="F18" s="297" t="s">
        <v>49</v>
      </c>
      <c r="G18" s="351" t="s">
        <v>42</v>
      </c>
      <c r="H18" s="351" t="s">
        <v>380</v>
      </c>
      <c r="I18" s="300" t="s">
        <v>381</v>
      </c>
      <c r="J18" s="326" t="s">
        <v>107</v>
      </c>
      <c r="K18" s="338" t="s">
        <v>84</v>
      </c>
      <c r="L18" s="75" t="s">
        <v>426</v>
      </c>
      <c r="M18" s="75" t="s">
        <v>85</v>
      </c>
      <c r="N18" s="85">
        <v>65</v>
      </c>
      <c r="O18" s="75" t="s">
        <v>86</v>
      </c>
      <c r="P18" s="86">
        <v>97988</v>
      </c>
      <c r="Q18" s="86">
        <v>79435</v>
      </c>
      <c r="R18" s="77" t="s">
        <v>427</v>
      </c>
      <c r="S18" s="87" t="s">
        <v>397</v>
      </c>
      <c r="T18" s="41">
        <v>65</v>
      </c>
      <c r="U18" s="41">
        <v>65</v>
      </c>
      <c r="V18" s="41">
        <v>65</v>
      </c>
      <c r="W18" s="41">
        <v>65</v>
      </c>
      <c r="X18" s="88">
        <f>SUM(AA18/1000000)</f>
        <v>3317.5875500000002</v>
      </c>
      <c r="Y18" s="41" t="s">
        <v>428</v>
      </c>
      <c r="Z18" s="75" t="s">
        <v>297</v>
      </c>
      <c r="AA18" s="81">
        <v>3317587550</v>
      </c>
      <c r="AB18" s="105"/>
      <c r="AC18" s="284"/>
      <c r="AD18" s="283"/>
      <c r="AE18" s="285"/>
      <c r="AF18" s="105"/>
    </row>
    <row r="19" spans="1:32" ht="71.25" customHeight="1" x14ac:dyDescent="0.25">
      <c r="A19" s="349"/>
      <c r="B19" s="350"/>
      <c r="C19" s="350"/>
      <c r="D19" s="350"/>
      <c r="E19" s="350"/>
      <c r="F19" s="350"/>
      <c r="G19" s="352"/>
      <c r="H19" s="352"/>
      <c r="I19" s="349"/>
      <c r="J19" s="326"/>
      <c r="K19" s="338"/>
      <c r="L19" s="75" t="s">
        <v>430</v>
      </c>
      <c r="M19" s="75" t="s">
        <v>91</v>
      </c>
      <c r="N19" s="85">
        <v>10</v>
      </c>
      <c r="O19" s="75" t="s">
        <v>429</v>
      </c>
      <c r="P19" s="86">
        <v>70</v>
      </c>
      <c r="Q19" s="86">
        <v>110</v>
      </c>
      <c r="R19" s="77" t="s">
        <v>432</v>
      </c>
      <c r="S19" s="89" t="s">
        <v>398</v>
      </c>
      <c r="T19" s="41">
        <v>10</v>
      </c>
      <c r="U19" s="41">
        <v>7</v>
      </c>
      <c r="V19" s="41">
        <v>9</v>
      </c>
      <c r="W19" s="41">
        <v>11</v>
      </c>
      <c r="X19" s="88">
        <f>SUM(AA19/1000000)</f>
        <v>15</v>
      </c>
      <c r="Y19" s="41" t="s">
        <v>282</v>
      </c>
      <c r="Z19" s="75" t="s">
        <v>92</v>
      </c>
      <c r="AA19" s="81">
        <v>15000000</v>
      </c>
      <c r="AB19" s="105"/>
      <c r="AC19" s="287"/>
      <c r="AD19" s="288"/>
      <c r="AE19" s="105"/>
      <c r="AF19" s="105"/>
    </row>
    <row r="20" spans="1:32" ht="80.25" customHeight="1" x14ac:dyDescent="0.25">
      <c r="A20" s="349"/>
      <c r="B20" s="350"/>
      <c r="C20" s="350"/>
      <c r="D20" s="350"/>
      <c r="E20" s="350"/>
      <c r="F20" s="350"/>
      <c r="G20" s="352"/>
      <c r="H20" s="352"/>
      <c r="I20" s="349"/>
      <c r="J20" s="326"/>
      <c r="K20" s="338"/>
      <c r="L20" s="75" t="s">
        <v>431</v>
      </c>
      <c r="M20" s="75" t="s">
        <v>87</v>
      </c>
      <c r="N20" s="85">
        <v>130</v>
      </c>
      <c r="O20" s="75" t="s">
        <v>88</v>
      </c>
      <c r="P20" s="86">
        <v>69</v>
      </c>
      <c r="Q20" s="86">
        <v>61</v>
      </c>
      <c r="R20" s="77" t="s">
        <v>433</v>
      </c>
      <c r="S20" s="76" t="s">
        <v>399</v>
      </c>
      <c r="T20" s="41">
        <v>130</v>
      </c>
      <c r="U20" s="41">
        <v>130</v>
      </c>
      <c r="V20" s="41">
        <v>130</v>
      </c>
      <c r="W20" s="41">
        <v>130</v>
      </c>
      <c r="X20" s="88">
        <f>SUM(AA20/1000000)</f>
        <v>370</v>
      </c>
      <c r="Y20" s="41" t="s">
        <v>282</v>
      </c>
      <c r="Z20" s="75" t="s">
        <v>92</v>
      </c>
      <c r="AA20" s="81">
        <v>370000000</v>
      </c>
      <c r="AB20" s="105"/>
      <c r="AC20" s="105"/>
      <c r="AD20" s="105"/>
      <c r="AE20" s="105"/>
      <c r="AF20" s="105"/>
    </row>
    <row r="21" spans="1:32" ht="84.75" customHeight="1" x14ac:dyDescent="0.25">
      <c r="A21" s="349"/>
      <c r="B21" s="350"/>
      <c r="C21" s="350"/>
      <c r="D21" s="350"/>
      <c r="E21" s="350"/>
      <c r="F21" s="350"/>
      <c r="G21" s="352"/>
      <c r="H21" s="352"/>
      <c r="I21" s="349"/>
      <c r="J21" s="75" t="s">
        <v>108</v>
      </c>
      <c r="K21" s="68" t="s">
        <v>84</v>
      </c>
      <c r="L21" s="75" t="s">
        <v>434</v>
      </c>
      <c r="M21" s="75" t="s">
        <v>89</v>
      </c>
      <c r="N21" s="85">
        <v>1500</v>
      </c>
      <c r="O21" s="75" t="s">
        <v>90</v>
      </c>
      <c r="P21" s="86">
        <v>780</v>
      </c>
      <c r="Q21" s="86">
        <v>720</v>
      </c>
      <c r="R21" s="77" t="s">
        <v>435</v>
      </c>
      <c r="S21" s="41" t="s">
        <v>288</v>
      </c>
      <c r="T21" s="41">
        <v>1500</v>
      </c>
      <c r="U21" s="41">
        <v>1600</v>
      </c>
      <c r="V21" s="41">
        <v>1700</v>
      </c>
      <c r="W21" s="41">
        <v>1800</v>
      </c>
      <c r="X21" s="88">
        <f>SUM(AA21/1000000)</f>
        <v>153.64236833000001</v>
      </c>
      <c r="Y21" s="41" t="s">
        <v>289</v>
      </c>
      <c r="Z21" s="75"/>
      <c r="AA21" s="81">
        <v>153642368.33000001</v>
      </c>
      <c r="AB21" s="105"/>
      <c r="AC21" s="105"/>
      <c r="AD21" s="105"/>
      <c r="AE21" s="105"/>
      <c r="AF21" s="105"/>
    </row>
    <row r="22" spans="1:32" ht="180.75" customHeight="1" x14ac:dyDescent="0.25">
      <c r="A22" s="301"/>
      <c r="B22" s="298"/>
      <c r="C22" s="298"/>
      <c r="D22" s="298"/>
      <c r="E22" s="298"/>
      <c r="F22" s="298"/>
      <c r="G22" s="353"/>
      <c r="H22" s="353"/>
      <c r="I22" s="301"/>
      <c r="J22" s="75" t="s">
        <v>108</v>
      </c>
      <c r="K22" s="160" t="s">
        <v>84</v>
      </c>
      <c r="L22" s="75" t="s">
        <v>593</v>
      </c>
      <c r="M22" s="75" t="s">
        <v>436</v>
      </c>
      <c r="N22" s="85">
        <v>1790</v>
      </c>
      <c r="O22" s="75" t="s">
        <v>437</v>
      </c>
      <c r="P22" s="86">
        <v>1050</v>
      </c>
      <c r="Q22" s="86">
        <v>950</v>
      </c>
      <c r="R22" s="77" t="s">
        <v>438</v>
      </c>
      <c r="S22" s="151" t="s">
        <v>103</v>
      </c>
      <c r="T22" s="154">
        <v>1790</v>
      </c>
      <c r="U22" s="154">
        <v>1800</v>
      </c>
      <c r="V22" s="154">
        <v>1825</v>
      </c>
      <c r="W22" s="154">
        <v>1850</v>
      </c>
      <c r="X22" s="153">
        <f>SUM(AA22/1000000)</f>
        <v>400</v>
      </c>
      <c r="Y22" s="152" t="s">
        <v>523</v>
      </c>
      <c r="Z22" s="152"/>
      <c r="AA22" s="81">
        <v>400000000</v>
      </c>
      <c r="AB22" s="105"/>
      <c r="AC22" s="286"/>
      <c r="AD22" s="286"/>
      <c r="AE22" s="105"/>
      <c r="AF22" s="105"/>
    </row>
    <row r="23" spans="1:32" ht="28.5" customHeight="1" x14ac:dyDescent="0.25">
      <c r="A23" s="75"/>
      <c r="B23" s="75"/>
      <c r="C23" s="75"/>
      <c r="D23" s="75"/>
      <c r="E23" s="75"/>
      <c r="F23" s="75"/>
      <c r="G23" s="75"/>
      <c r="H23" s="75"/>
      <c r="I23" s="75"/>
      <c r="J23" s="75"/>
      <c r="K23" s="37" t="s">
        <v>83</v>
      </c>
      <c r="L23" s="75"/>
      <c r="M23" s="75"/>
      <c r="N23" s="41"/>
      <c r="O23" s="75"/>
      <c r="P23" s="90"/>
      <c r="Q23" s="90"/>
      <c r="R23" s="90"/>
      <c r="S23" s="90"/>
      <c r="T23" s="77"/>
      <c r="U23" s="77"/>
      <c r="V23" s="77"/>
      <c r="W23" s="77"/>
      <c r="X23" s="212">
        <f>SUM(X18:X22)</f>
        <v>4256.2299183300001</v>
      </c>
      <c r="Y23" s="75"/>
      <c r="Z23" s="75"/>
      <c r="AA23" s="91">
        <f>SUM(AA18:AA22)</f>
        <v>4256229918.3299999</v>
      </c>
      <c r="AB23" s="105"/>
      <c r="AC23" s="288"/>
      <c r="AD23" s="105"/>
      <c r="AE23" s="288"/>
      <c r="AF23" s="105"/>
    </row>
    <row r="24" spans="1:32" s="105" customFormat="1" ht="156" customHeight="1" x14ac:dyDescent="0.25">
      <c r="A24" s="164" t="s">
        <v>39</v>
      </c>
      <c r="B24" s="164"/>
      <c r="C24" s="164"/>
      <c r="D24" s="164"/>
      <c r="E24" s="164"/>
      <c r="F24" s="164"/>
      <c r="G24" s="164"/>
      <c r="H24" s="75"/>
      <c r="I24" s="75"/>
      <c r="J24" s="164" t="s">
        <v>110</v>
      </c>
      <c r="K24" s="151" t="s">
        <v>93</v>
      </c>
      <c r="L24" s="75" t="s">
        <v>298</v>
      </c>
      <c r="M24" s="75" t="s">
        <v>94</v>
      </c>
      <c r="N24" s="154">
        <v>20235</v>
      </c>
      <c r="O24" s="75" t="s">
        <v>95</v>
      </c>
      <c r="P24" s="154">
        <v>12675</v>
      </c>
      <c r="Q24" s="154">
        <v>7560</v>
      </c>
      <c r="R24" s="77" t="s">
        <v>450</v>
      </c>
      <c r="S24" s="154" t="s">
        <v>408</v>
      </c>
      <c r="T24" s="154">
        <v>22258</v>
      </c>
      <c r="U24" s="154">
        <v>22458</v>
      </c>
      <c r="V24" s="154">
        <v>22658</v>
      </c>
      <c r="W24" s="154">
        <v>22858</v>
      </c>
      <c r="X24" s="88">
        <f>SUM(AA24/1000000)</f>
        <v>1550.0000000099999</v>
      </c>
      <c r="Y24" s="151" t="s">
        <v>205</v>
      </c>
      <c r="Z24" s="75" t="s">
        <v>96</v>
      </c>
      <c r="AA24" s="81">
        <v>1550000000.01</v>
      </c>
    </row>
    <row r="25" spans="1:32" x14ac:dyDescent="0.25">
      <c r="A25" s="75"/>
      <c r="B25" s="75"/>
      <c r="C25" s="75"/>
      <c r="D25" s="75"/>
      <c r="E25" s="75"/>
      <c r="F25" s="75"/>
      <c r="G25" s="75"/>
      <c r="H25" s="75"/>
      <c r="I25" s="75"/>
      <c r="J25" s="75"/>
      <c r="K25" s="38" t="s">
        <v>83</v>
      </c>
      <c r="L25" s="75"/>
      <c r="M25" s="75"/>
      <c r="N25" s="41"/>
      <c r="O25" s="75"/>
      <c r="P25" s="90"/>
      <c r="Q25" s="90"/>
      <c r="R25" s="77"/>
      <c r="S25" s="77"/>
      <c r="T25" s="77"/>
      <c r="U25" s="77"/>
      <c r="V25" s="77"/>
      <c r="W25" s="77"/>
      <c r="X25" s="213">
        <f>SUM(X24)</f>
        <v>1550.0000000099999</v>
      </c>
      <c r="Y25" s="75"/>
      <c r="Z25" s="75"/>
      <c r="AA25" s="92">
        <f>SUM(AA24)</f>
        <v>1550000000.01</v>
      </c>
      <c r="AB25" s="105"/>
      <c r="AC25" s="105"/>
      <c r="AD25" s="105"/>
      <c r="AE25" s="105"/>
      <c r="AF25" s="105"/>
    </row>
    <row r="26" spans="1:32" ht="111" customHeight="1" x14ac:dyDescent="0.25">
      <c r="A26" s="323" t="s">
        <v>390</v>
      </c>
      <c r="B26" s="322"/>
      <c r="C26" s="322"/>
      <c r="D26" s="322" t="s">
        <v>407</v>
      </c>
      <c r="E26" s="322"/>
      <c r="F26" s="346"/>
      <c r="G26" s="346"/>
      <c r="H26" s="346"/>
      <c r="I26" s="346"/>
      <c r="J26" s="322" t="s">
        <v>113</v>
      </c>
      <c r="K26" s="328" t="s">
        <v>98</v>
      </c>
      <c r="L26" s="322" t="s">
        <v>305</v>
      </c>
      <c r="M26" s="41" t="s">
        <v>306</v>
      </c>
      <c r="N26" s="93">
        <v>0.9</v>
      </c>
      <c r="O26" s="348" t="s">
        <v>99</v>
      </c>
      <c r="P26" s="94">
        <v>332000</v>
      </c>
      <c r="Q26" s="94">
        <v>332000</v>
      </c>
      <c r="R26" s="41" t="s">
        <v>307</v>
      </c>
      <c r="S26" s="41" t="s">
        <v>400</v>
      </c>
      <c r="T26" s="95">
        <v>0.9</v>
      </c>
      <c r="U26" s="95">
        <v>0.9</v>
      </c>
      <c r="V26" s="95">
        <v>0.9</v>
      </c>
      <c r="W26" s="95">
        <v>0.9</v>
      </c>
      <c r="X26" s="88">
        <f>SUM(AA26/1000000)</f>
        <v>96.8</v>
      </c>
      <c r="Y26" s="75" t="s">
        <v>204</v>
      </c>
      <c r="Z26" s="75"/>
      <c r="AA26" s="209">
        <v>96800000</v>
      </c>
      <c r="AB26" s="105"/>
      <c r="AC26" s="105"/>
      <c r="AD26" s="105"/>
      <c r="AE26" s="105"/>
      <c r="AF26" s="105"/>
    </row>
    <row r="27" spans="1:32" ht="142.5" customHeight="1" x14ac:dyDescent="0.25">
      <c r="A27" s="324"/>
      <c r="B27" s="322"/>
      <c r="C27" s="322"/>
      <c r="D27" s="322"/>
      <c r="E27" s="322"/>
      <c r="F27" s="354"/>
      <c r="G27" s="354"/>
      <c r="H27" s="354"/>
      <c r="I27" s="354"/>
      <c r="J27" s="322"/>
      <c r="K27" s="328"/>
      <c r="L27" s="322"/>
      <c r="M27" s="41" t="s">
        <v>308</v>
      </c>
      <c r="N27" s="93">
        <v>1</v>
      </c>
      <c r="O27" s="348"/>
      <c r="P27" s="94">
        <v>332000</v>
      </c>
      <c r="Q27" s="94">
        <v>332000</v>
      </c>
      <c r="R27" s="41" t="s">
        <v>309</v>
      </c>
      <c r="S27" s="87" t="s">
        <v>400</v>
      </c>
      <c r="T27" s="93">
        <v>1</v>
      </c>
      <c r="U27" s="93">
        <v>1</v>
      </c>
      <c r="V27" s="93">
        <v>1</v>
      </c>
      <c r="W27" s="93">
        <v>1</v>
      </c>
      <c r="X27" s="88">
        <f t="shared" ref="X27:X30" si="1">SUM(AA27/1000000)</f>
        <v>1824.15</v>
      </c>
      <c r="Y27" s="75" t="s">
        <v>204</v>
      </c>
      <c r="Z27" s="75"/>
      <c r="AA27" s="209">
        <v>1824150000</v>
      </c>
      <c r="AB27" s="105"/>
      <c r="AC27" s="289"/>
      <c r="AD27" s="290"/>
      <c r="AE27" s="105"/>
      <c r="AF27" s="105"/>
    </row>
    <row r="28" spans="1:32" ht="99" customHeight="1" x14ac:dyDescent="0.25">
      <c r="A28" s="324"/>
      <c r="B28" s="322"/>
      <c r="C28" s="322"/>
      <c r="D28" s="322"/>
      <c r="E28" s="322"/>
      <c r="F28" s="354"/>
      <c r="G28" s="354"/>
      <c r="H28" s="354"/>
      <c r="I28" s="354"/>
      <c r="J28" s="322" t="s">
        <v>112</v>
      </c>
      <c r="K28" s="328" t="s">
        <v>98</v>
      </c>
      <c r="L28" s="322" t="s">
        <v>310</v>
      </c>
      <c r="M28" s="41" t="s">
        <v>311</v>
      </c>
      <c r="N28" s="41">
        <v>8</v>
      </c>
      <c r="O28" s="90" t="s">
        <v>99</v>
      </c>
      <c r="P28" s="90">
        <v>5000</v>
      </c>
      <c r="Q28" s="90">
        <v>5000</v>
      </c>
      <c r="R28" s="277" t="s">
        <v>594</v>
      </c>
      <c r="S28" s="87" t="s">
        <v>401</v>
      </c>
      <c r="T28" s="76">
        <v>8</v>
      </c>
      <c r="U28" s="76">
        <v>6</v>
      </c>
      <c r="V28" s="76">
        <v>6</v>
      </c>
      <c r="W28" s="76">
        <v>6</v>
      </c>
      <c r="X28" s="88">
        <f t="shared" si="1"/>
        <v>9899.08666472</v>
      </c>
      <c r="Y28" s="75" t="s">
        <v>328</v>
      </c>
      <c r="Z28" s="75"/>
      <c r="AA28" s="209">
        <v>9899086664.7199993</v>
      </c>
      <c r="AB28" s="105"/>
      <c r="AC28" s="288"/>
      <c r="AD28" s="288"/>
      <c r="AE28" s="288"/>
      <c r="AF28" s="291"/>
    </row>
    <row r="29" spans="1:32" ht="102" customHeight="1" x14ac:dyDescent="0.25">
      <c r="A29" s="324"/>
      <c r="B29" s="322"/>
      <c r="C29" s="322"/>
      <c r="D29" s="322"/>
      <c r="E29" s="322"/>
      <c r="F29" s="354"/>
      <c r="G29" s="354"/>
      <c r="H29" s="354"/>
      <c r="I29" s="354"/>
      <c r="J29" s="322"/>
      <c r="K29" s="328"/>
      <c r="L29" s="322"/>
      <c r="M29" s="41" t="s">
        <v>312</v>
      </c>
      <c r="N29" s="41">
        <v>26</v>
      </c>
      <c r="O29" s="90" t="s">
        <v>99</v>
      </c>
      <c r="P29" s="76">
        <v>8400</v>
      </c>
      <c r="Q29" s="76">
        <v>8400</v>
      </c>
      <c r="R29" s="76" t="s">
        <v>313</v>
      </c>
      <c r="S29" s="87" t="s">
        <v>402</v>
      </c>
      <c r="T29" s="76">
        <v>26</v>
      </c>
      <c r="U29" s="76">
        <v>23</v>
      </c>
      <c r="V29" s="76">
        <v>10</v>
      </c>
      <c r="W29" s="41">
        <v>10</v>
      </c>
      <c r="X29" s="88">
        <f t="shared" si="1"/>
        <v>400</v>
      </c>
      <c r="Y29" s="75" t="s">
        <v>204</v>
      </c>
      <c r="Z29" s="75"/>
      <c r="AA29" s="209">
        <v>400000000</v>
      </c>
      <c r="AB29" s="105"/>
      <c r="AC29" s="105"/>
      <c r="AD29" s="105"/>
      <c r="AE29" s="105"/>
      <c r="AF29" s="291"/>
    </row>
    <row r="30" spans="1:32" ht="102" customHeight="1" x14ac:dyDescent="0.25">
      <c r="A30" s="325"/>
      <c r="B30" s="322"/>
      <c r="C30" s="322"/>
      <c r="D30" s="322"/>
      <c r="E30" s="322"/>
      <c r="F30" s="347"/>
      <c r="G30" s="347"/>
      <c r="H30" s="347"/>
      <c r="I30" s="347"/>
      <c r="J30" s="322"/>
      <c r="K30" s="328"/>
      <c r="L30" s="322"/>
      <c r="M30" s="41" t="s">
        <v>314</v>
      </c>
      <c r="N30" s="96">
        <v>0.9</v>
      </c>
      <c r="O30" s="90" t="s">
        <v>99</v>
      </c>
      <c r="P30" s="76">
        <v>6000</v>
      </c>
      <c r="Q30" s="41">
        <v>6000</v>
      </c>
      <c r="R30" s="77" t="s">
        <v>315</v>
      </c>
      <c r="S30" s="87" t="s">
        <v>403</v>
      </c>
      <c r="T30" s="93">
        <v>0.9</v>
      </c>
      <c r="U30" s="93">
        <v>0.9</v>
      </c>
      <c r="V30" s="93">
        <v>0.9</v>
      </c>
      <c r="W30" s="93">
        <v>0.9</v>
      </c>
      <c r="X30" s="88">
        <f t="shared" si="1"/>
        <v>95.342499069999988</v>
      </c>
      <c r="Y30" s="75" t="s">
        <v>283</v>
      </c>
      <c r="Z30" s="75"/>
      <c r="AA30" s="209">
        <v>95342499.069999993</v>
      </c>
      <c r="AB30" s="105"/>
      <c r="AC30" s="105"/>
      <c r="AD30" s="105"/>
      <c r="AE30" s="105"/>
      <c r="AF30" s="105"/>
    </row>
    <row r="31" spans="1:32" x14ac:dyDescent="0.25">
      <c r="A31" s="75"/>
      <c r="B31" s="75"/>
      <c r="C31" s="75"/>
      <c r="D31" s="75"/>
      <c r="E31" s="75"/>
      <c r="F31" s="75"/>
      <c r="G31" s="75"/>
      <c r="H31" s="75"/>
      <c r="I31" s="75"/>
      <c r="J31" s="75"/>
      <c r="K31" s="39" t="s">
        <v>83</v>
      </c>
      <c r="L31" s="75"/>
      <c r="M31" s="75"/>
      <c r="N31" s="41"/>
      <c r="O31" s="75"/>
      <c r="P31" s="90"/>
      <c r="Q31" s="90"/>
      <c r="R31" s="77"/>
      <c r="S31" s="77"/>
      <c r="T31" s="77"/>
      <c r="U31" s="77"/>
      <c r="V31" s="77"/>
      <c r="W31" s="77"/>
      <c r="X31" s="214">
        <f>SUM(X26:X30)</f>
        <v>12315.379163790001</v>
      </c>
      <c r="Y31" s="75"/>
      <c r="Z31" s="75"/>
      <c r="AA31" s="40">
        <f>SUM(AA26:AA30)</f>
        <v>12315379163.789999</v>
      </c>
      <c r="AB31" s="105"/>
      <c r="AC31" s="292"/>
      <c r="AD31" s="288"/>
      <c r="AE31" s="288"/>
      <c r="AF31" s="105"/>
    </row>
    <row r="32" spans="1:32" ht="177" customHeight="1" x14ac:dyDescent="0.25">
      <c r="A32" s="346" t="s">
        <v>392</v>
      </c>
      <c r="B32" s="346"/>
      <c r="C32" s="346"/>
      <c r="D32" s="346"/>
      <c r="E32" s="346"/>
      <c r="F32" s="346"/>
      <c r="G32" s="346"/>
      <c r="H32" s="346"/>
      <c r="I32" s="346"/>
      <c r="J32" s="322" t="s">
        <v>109</v>
      </c>
      <c r="K32" s="42" t="s">
        <v>100</v>
      </c>
      <c r="L32" s="41" t="s">
        <v>613</v>
      </c>
      <c r="M32" s="75" t="s">
        <v>101</v>
      </c>
      <c r="N32" s="96">
        <v>0.85</v>
      </c>
      <c r="O32" s="75" t="s">
        <v>102</v>
      </c>
      <c r="P32" s="76" t="s">
        <v>103</v>
      </c>
      <c r="Q32" s="76" t="s">
        <v>103</v>
      </c>
      <c r="R32" s="77" t="s">
        <v>317</v>
      </c>
      <c r="S32" s="93" t="s">
        <v>405</v>
      </c>
      <c r="T32" s="93">
        <v>0.85</v>
      </c>
      <c r="U32" s="93">
        <v>0.9</v>
      </c>
      <c r="V32" s="93">
        <v>0.95</v>
      </c>
      <c r="W32" s="93">
        <v>0.95</v>
      </c>
      <c r="X32" s="215">
        <f>SUM(AA32/1000000)</f>
        <v>1920.95024248</v>
      </c>
      <c r="Y32" s="75" t="s">
        <v>291</v>
      </c>
      <c r="Z32" s="75"/>
      <c r="AA32" s="217">
        <v>1920950242.48</v>
      </c>
      <c r="AB32" s="105"/>
      <c r="AC32" s="105"/>
      <c r="AD32" s="105"/>
      <c r="AE32" s="105"/>
      <c r="AF32" s="105"/>
    </row>
    <row r="33" spans="1:32" ht="150" customHeight="1" x14ac:dyDescent="0.25">
      <c r="A33" s="354"/>
      <c r="B33" s="354"/>
      <c r="C33" s="354"/>
      <c r="D33" s="354"/>
      <c r="E33" s="354"/>
      <c r="F33" s="347"/>
      <c r="G33" s="347"/>
      <c r="H33" s="347"/>
      <c r="I33" s="347"/>
      <c r="J33" s="322"/>
      <c r="K33" s="42" t="s">
        <v>100</v>
      </c>
      <c r="L33" s="41" t="s">
        <v>614</v>
      </c>
      <c r="M33" s="75" t="s">
        <v>202</v>
      </c>
      <c r="N33" s="96">
        <v>0.85</v>
      </c>
      <c r="O33" s="75" t="s">
        <v>104</v>
      </c>
      <c r="P33" s="41" t="s">
        <v>103</v>
      </c>
      <c r="Q33" s="41" t="s">
        <v>103</v>
      </c>
      <c r="R33" s="75" t="s">
        <v>318</v>
      </c>
      <c r="S33" s="93" t="s">
        <v>404</v>
      </c>
      <c r="T33" s="93">
        <v>0.85</v>
      </c>
      <c r="U33" s="93">
        <v>0.9</v>
      </c>
      <c r="V33" s="93">
        <v>0.95</v>
      </c>
      <c r="W33" s="93">
        <v>0.95</v>
      </c>
      <c r="X33" s="215">
        <f>SUM(AA33/1000000)</f>
        <v>878.68877322000003</v>
      </c>
      <c r="Y33" s="75" t="s">
        <v>290</v>
      </c>
      <c r="Z33" s="75"/>
      <c r="AA33" s="217">
        <v>878688773.22000003</v>
      </c>
      <c r="AB33" s="105"/>
      <c r="AC33" s="105"/>
      <c r="AD33" s="105"/>
      <c r="AE33" s="105"/>
      <c r="AF33" s="105"/>
    </row>
    <row r="34" spans="1:32" ht="36.75" customHeight="1" x14ac:dyDescent="0.25">
      <c r="A34" s="347"/>
      <c r="B34" s="347"/>
      <c r="C34" s="347"/>
      <c r="D34" s="347"/>
      <c r="E34" s="347"/>
      <c r="F34" s="75"/>
      <c r="G34" s="75"/>
      <c r="H34" s="75"/>
      <c r="I34" s="75"/>
      <c r="J34" s="75"/>
      <c r="K34" s="97" t="s">
        <v>83</v>
      </c>
      <c r="L34" s="75"/>
      <c r="M34" s="75"/>
      <c r="N34" s="75"/>
      <c r="O34" s="75"/>
      <c r="P34" s="75"/>
      <c r="Q34" s="75"/>
      <c r="R34" s="75"/>
      <c r="S34" s="75"/>
      <c r="T34" s="75"/>
      <c r="U34" s="75"/>
      <c r="V34" s="75"/>
      <c r="W34" s="75"/>
      <c r="X34" s="216">
        <f>SUM(X32:X33)</f>
        <v>2799.6390157000001</v>
      </c>
      <c r="Y34" s="75"/>
      <c r="Z34" s="75"/>
      <c r="AA34" s="98">
        <f>SUM(AA32:AA33)</f>
        <v>2799639015.6999998</v>
      </c>
      <c r="AB34" s="105"/>
      <c r="AC34" s="105"/>
      <c r="AD34" s="105"/>
      <c r="AE34" s="105"/>
      <c r="AF34" s="105"/>
    </row>
    <row r="35" spans="1:32" x14ac:dyDescent="0.25">
      <c r="A35" s="75"/>
      <c r="B35" s="75"/>
      <c r="C35" s="75"/>
      <c r="D35" s="75"/>
      <c r="E35" s="75"/>
      <c r="F35" s="75"/>
      <c r="G35" s="75"/>
      <c r="H35" s="75"/>
      <c r="I35" s="75"/>
      <c r="J35" s="75"/>
      <c r="K35" s="75"/>
      <c r="L35" s="75"/>
      <c r="M35" s="75"/>
      <c r="N35" s="75"/>
      <c r="O35" s="75"/>
      <c r="P35" s="75"/>
      <c r="Q35" s="75"/>
      <c r="R35" s="75"/>
      <c r="S35" s="75"/>
      <c r="T35" s="75"/>
      <c r="U35" s="75"/>
      <c r="V35" s="75"/>
      <c r="W35" s="75"/>
      <c r="X35" s="80"/>
      <c r="Y35" s="75"/>
      <c r="Z35" s="75"/>
      <c r="AA35" s="81"/>
      <c r="AB35" s="105"/>
      <c r="AC35" s="105"/>
      <c r="AD35" s="105"/>
      <c r="AE35" s="105"/>
      <c r="AF35" s="105"/>
    </row>
    <row r="36" spans="1:32" ht="23.25" x14ac:dyDescent="0.25">
      <c r="A36" s="75"/>
      <c r="B36" s="75"/>
      <c r="C36" s="75"/>
      <c r="D36" s="75"/>
      <c r="E36" s="75"/>
      <c r="F36" s="75"/>
      <c r="G36" s="75"/>
      <c r="H36" s="75"/>
      <c r="I36" s="75"/>
      <c r="J36" s="75"/>
      <c r="K36" s="99" t="s">
        <v>105</v>
      </c>
      <c r="L36" s="99"/>
      <c r="M36" s="99"/>
      <c r="N36" s="99"/>
      <c r="O36" s="99"/>
      <c r="P36" s="99"/>
      <c r="Q36" s="99"/>
      <c r="R36" s="99"/>
      <c r="S36" s="99"/>
      <c r="T36" s="99"/>
      <c r="U36" s="99"/>
      <c r="V36" s="99"/>
      <c r="W36" s="99"/>
      <c r="X36" s="100">
        <f>SUM(X34,X31,X25,X23,X17)</f>
        <v>21778.361203460001</v>
      </c>
      <c r="Y36" s="100"/>
      <c r="Z36" s="100"/>
      <c r="AA36" s="293">
        <f>SUM(AA34,AA31,AA25,AA23,AA17)</f>
        <v>21778361203.459999</v>
      </c>
      <c r="AB36" s="105"/>
      <c r="AC36" s="105"/>
      <c r="AD36" s="105"/>
      <c r="AE36" s="105"/>
      <c r="AF36" s="105"/>
    </row>
    <row r="37" spans="1:32" x14ac:dyDescent="0.25">
      <c r="A37" t="s">
        <v>391</v>
      </c>
      <c r="AB37" s="105"/>
    </row>
    <row r="38" spans="1:32" x14ac:dyDescent="0.25">
      <c r="AA38" s="45"/>
    </row>
    <row r="40" spans="1:32" x14ac:dyDescent="0.25">
      <c r="AA40" s="45"/>
      <c r="AB40" s="123"/>
      <c r="AC40" s="123"/>
    </row>
    <row r="41" spans="1:32" x14ac:dyDescent="0.25">
      <c r="AA41" s="45"/>
    </row>
    <row r="42" spans="1:32" x14ac:dyDescent="0.25">
      <c r="AC42" s="45"/>
    </row>
  </sheetData>
  <protectedRanges>
    <protectedRange sqref="S17" name="Rango2_1_1"/>
    <protectedRange sqref="S16" name="Rango2_1_1_1"/>
  </protectedRanges>
  <mergeCells count="87">
    <mergeCell ref="A32:A34"/>
    <mergeCell ref="B32:B34"/>
    <mergeCell ref="C32:C34"/>
    <mergeCell ref="D32:D34"/>
    <mergeCell ref="E32:E34"/>
    <mergeCell ref="G18:G22"/>
    <mergeCell ref="H18:H22"/>
    <mergeCell ref="I18:I22"/>
    <mergeCell ref="F26:F30"/>
    <mergeCell ref="G26:G30"/>
    <mergeCell ref="H26:H30"/>
    <mergeCell ref="I26:I30"/>
    <mergeCell ref="F14:F15"/>
    <mergeCell ref="A18:A22"/>
    <mergeCell ref="B18:B22"/>
    <mergeCell ref="C18:C22"/>
    <mergeCell ref="D18:D22"/>
    <mergeCell ref="E18:E22"/>
    <mergeCell ref="F18:F22"/>
    <mergeCell ref="E14:E15"/>
    <mergeCell ref="J26:J27"/>
    <mergeCell ref="O26:O27"/>
    <mergeCell ref="K28:K30"/>
    <mergeCell ref="L28:L30"/>
    <mergeCell ref="J32:J33"/>
    <mergeCell ref="J28:J30"/>
    <mergeCell ref="D26:D30"/>
    <mergeCell ref="I32:I33"/>
    <mergeCell ref="F32:F33"/>
    <mergeCell ref="G32:G33"/>
    <mergeCell ref="H32:H33"/>
    <mergeCell ref="AA9:AA10"/>
    <mergeCell ref="AA11:AA12"/>
    <mergeCell ref="J18:J20"/>
    <mergeCell ref="Z9:Z13"/>
    <mergeCell ref="O10:O13"/>
    <mergeCell ref="P10:Q10"/>
    <mergeCell ref="P11:P13"/>
    <mergeCell ref="Q11:Q13"/>
    <mergeCell ref="X11:X13"/>
    <mergeCell ref="Y11:Y13"/>
    <mergeCell ref="X9:Y10"/>
    <mergeCell ref="R9:R13"/>
    <mergeCell ref="K18:K20"/>
    <mergeCell ref="S9:S13"/>
    <mergeCell ref="T9:W11"/>
    <mergeCell ref="U12:W12"/>
    <mergeCell ref="M9:N9"/>
    <mergeCell ref="E26:E30"/>
    <mergeCell ref="A26:A30"/>
    <mergeCell ref="B26:B30"/>
    <mergeCell ref="C26:C30"/>
    <mergeCell ref="A14:A15"/>
    <mergeCell ref="B14:B15"/>
    <mergeCell ref="C14:C15"/>
    <mergeCell ref="D14:D15"/>
    <mergeCell ref="B9:B13"/>
    <mergeCell ref="C9:C13"/>
    <mergeCell ref="L26:L27"/>
    <mergeCell ref="K26:K27"/>
    <mergeCell ref="D9:D13"/>
    <mergeCell ref="E9:E13"/>
    <mergeCell ref="F9:F13"/>
    <mergeCell ref="O9:Q9"/>
    <mergeCell ref="L9:L13"/>
    <mergeCell ref="A1:AA1"/>
    <mergeCell ref="A2:Z2"/>
    <mergeCell ref="A3:F3"/>
    <mergeCell ref="H3:AA3"/>
    <mergeCell ref="A4:F4"/>
    <mergeCell ref="H4:AA4"/>
    <mergeCell ref="A5:F5"/>
    <mergeCell ref="H5:AA5"/>
    <mergeCell ref="A6:F6"/>
    <mergeCell ref="H6:AA6"/>
    <mergeCell ref="A8:J8"/>
    <mergeCell ref="K8:Z8"/>
    <mergeCell ref="A9:A13"/>
    <mergeCell ref="I9:I13"/>
    <mergeCell ref="G9:G13"/>
    <mergeCell ref="H9:H13"/>
    <mergeCell ref="J9:J13"/>
    <mergeCell ref="K9:K13"/>
    <mergeCell ref="G14:G15"/>
    <mergeCell ref="H14:H15"/>
    <mergeCell ref="I14:I15"/>
    <mergeCell ref="J14:J15"/>
  </mergeCells>
  <pageMargins left="0.70866141732283472" right="0.70866141732283472" top="0.74803149606299213" bottom="0.74803149606299213" header="0.31496062992125984" footer="0.31496062992125984"/>
  <pageSetup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8E101-6B29-40F2-9E09-17774AD1CB0E}">
  <sheetPr>
    <tabColor rgb="FF7030A0"/>
  </sheetPr>
  <dimension ref="B1:U36"/>
  <sheetViews>
    <sheetView tabSelected="1" topLeftCell="D11" zoomScale="80" zoomScaleNormal="80" workbookViewId="0">
      <selection activeCell="P28" sqref="P28:S29"/>
    </sheetView>
  </sheetViews>
  <sheetFormatPr baseColWidth="10" defaultRowHeight="15" x14ac:dyDescent="0.25"/>
  <cols>
    <col min="1" max="1" width="8.85546875" customWidth="1"/>
    <col min="2" max="2" width="45.7109375" customWidth="1"/>
    <col min="3" max="3" width="23.28515625" customWidth="1"/>
    <col min="4" max="4" width="25.7109375" customWidth="1"/>
    <col min="5" max="5" width="37.5703125" customWidth="1"/>
    <col min="6" max="6" width="24.5703125" style="133" customWidth="1"/>
    <col min="7" max="7" width="11.5703125" style="133" customWidth="1"/>
    <col min="8" max="8" width="10.85546875" style="133" customWidth="1"/>
    <col min="9" max="9" width="11.85546875" style="133" customWidth="1"/>
    <col min="10" max="10" width="10.42578125" style="133" customWidth="1"/>
    <col min="11" max="11" width="9.28515625" style="133" customWidth="1"/>
    <col min="12" max="14" width="11.42578125" style="133"/>
    <col min="15" max="15" width="28.28515625" customWidth="1"/>
    <col min="16" max="16" width="25.85546875" customWidth="1"/>
    <col min="18" max="18" width="45.42578125" customWidth="1"/>
  </cols>
  <sheetData>
    <row r="1" spans="2:21" ht="15.75" thickBot="1" x14ac:dyDescent="0.3"/>
    <row r="2" spans="2:21" ht="16.5" x14ac:dyDescent="0.25">
      <c r="B2" s="366" t="s">
        <v>56</v>
      </c>
      <c r="C2" s="367"/>
      <c r="D2" s="367"/>
      <c r="E2" s="367"/>
      <c r="F2" s="367"/>
      <c r="G2" s="367"/>
      <c r="H2" s="367"/>
      <c r="I2" s="367"/>
      <c r="J2" s="367"/>
      <c r="K2" s="367"/>
      <c r="L2" s="367"/>
      <c r="M2" s="367"/>
      <c r="N2" s="367"/>
      <c r="O2" s="368"/>
    </row>
    <row r="3" spans="2:21" ht="16.5" x14ac:dyDescent="0.25">
      <c r="B3" s="369" t="s">
        <v>409</v>
      </c>
      <c r="C3" s="370"/>
      <c r="D3" s="370"/>
      <c r="E3" s="370"/>
      <c r="F3" s="370"/>
      <c r="G3" s="370"/>
      <c r="H3" s="370"/>
      <c r="I3" s="370"/>
      <c r="J3" s="370"/>
      <c r="K3" s="370"/>
      <c r="L3" s="370"/>
      <c r="M3" s="370"/>
      <c r="N3" s="370"/>
      <c r="O3" s="371"/>
    </row>
    <row r="4" spans="2:21" ht="16.5" x14ac:dyDescent="0.25">
      <c r="B4" s="156" t="s">
        <v>57</v>
      </c>
      <c r="C4" s="364" t="s">
        <v>46</v>
      </c>
      <c r="D4" s="364"/>
      <c r="E4" s="364"/>
      <c r="F4" s="364"/>
      <c r="G4" s="364"/>
      <c r="H4" s="364"/>
      <c r="I4" s="364"/>
      <c r="J4" s="364"/>
      <c r="K4" s="364"/>
      <c r="L4" s="364"/>
      <c r="M4" s="364"/>
      <c r="N4" s="364"/>
      <c r="O4" s="365"/>
    </row>
    <row r="5" spans="2:21" ht="16.5" x14ac:dyDescent="0.25">
      <c r="B5" s="156" t="s">
        <v>58</v>
      </c>
      <c r="C5" s="364" t="s">
        <v>75</v>
      </c>
      <c r="D5" s="364"/>
      <c r="E5" s="364"/>
      <c r="F5" s="364"/>
      <c r="G5" s="364"/>
      <c r="H5" s="364"/>
      <c r="I5" s="364"/>
      <c r="J5" s="364"/>
      <c r="K5" s="364"/>
      <c r="L5" s="364"/>
      <c r="M5" s="364"/>
      <c r="N5" s="364"/>
      <c r="O5" s="365"/>
    </row>
    <row r="6" spans="2:21" ht="16.5" x14ac:dyDescent="0.25">
      <c r="B6" s="156" t="s">
        <v>59</v>
      </c>
      <c r="C6" s="364" t="s">
        <v>76</v>
      </c>
      <c r="D6" s="364"/>
      <c r="E6" s="364"/>
      <c r="F6" s="364"/>
      <c r="G6" s="364"/>
      <c r="H6" s="364"/>
      <c r="I6" s="364"/>
      <c r="J6" s="364"/>
      <c r="K6" s="364"/>
      <c r="L6" s="364"/>
      <c r="M6" s="364"/>
      <c r="N6" s="364"/>
      <c r="O6" s="365"/>
    </row>
    <row r="7" spans="2:21" ht="16.5" x14ac:dyDescent="0.25">
      <c r="B7" s="156" t="s">
        <v>60</v>
      </c>
      <c r="C7" s="364" t="s">
        <v>77</v>
      </c>
      <c r="D7" s="364"/>
      <c r="E7" s="364"/>
      <c r="F7" s="364"/>
      <c r="G7" s="364"/>
      <c r="H7" s="364"/>
      <c r="I7" s="364"/>
      <c r="J7" s="364"/>
      <c r="K7" s="364"/>
      <c r="L7" s="364"/>
      <c r="M7" s="364"/>
      <c r="N7" s="364"/>
      <c r="O7" s="365"/>
    </row>
    <row r="8" spans="2:21" ht="16.5" x14ac:dyDescent="0.25">
      <c r="B8" s="134"/>
      <c r="C8" s="135"/>
      <c r="D8" s="135"/>
      <c r="E8" s="135"/>
      <c r="F8" s="136"/>
      <c r="G8" s="136"/>
      <c r="H8" s="136"/>
      <c r="I8" s="136"/>
      <c r="J8" s="136"/>
      <c r="K8" s="136"/>
      <c r="L8" s="136"/>
      <c r="M8" s="136"/>
      <c r="N8" s="136"/>
      <c r="O8" s="137"/>
    </row>
    <row r="9" spans="2:21" ht="16.5" x14ac:dyDescent="0.25">
      <c r="B9" s="359" t="s">
        <v>61</v>
      </c>
      <c r="C9" s="360"/>
      <c r="D9" s="360"/>
      <c r="E9" s="360"/>
      <c r="F9" s="360"/>
      <c r="G9" s="360"/>
      <c r="H9" s="360"/>
      <c r="I9" s="360"/>
      <c r="J9" s="360"/>
      <c r="K9" s="360"/>
      <c r="L9" s="360"/>
      <c r="M9" s="360"/>
      <c r="N9" s="360"/>
      <c r="O9" s="361"/>
    </row>
    <row r="10" spans="2:21" ht="16.5" x14ac:dyDescent="0.25">
      <c r="B10" s="362" t="s">
        <v>62</v>
      </c>
      <c r="C10" s="355" t="s">
        <v>63</v>
      </c>
      <c r="D10" s="355" t="s">
        <v>64</v>
      </c>
      <c r="E10" s="355" t="s">
        <v>65</v>
      </c>
      <c r="F10" s="355" t="s">
        <v>363</v>
      </c>
      <c r="G10" s="355" t="s">
        <v>66</v>
      </c>
      <c r="H10" s="355"/>
      <c r="I10" s="355"/>
      <c r="J10" s="355"/>
      <c r="K10" s="355" t="s">
        <v>68</v>
      </c>
      <c r="L10" s="355"/>
      <c r="M10" s="355"/>
      <c r="N10" s="355"/>
      <c r="O10" s="363" t="s">
        <v>69</v>
      </c>
    </row>
    <row r="11" spans="2:21" ht="28.5" customHeight="1" x14ac:dyDescent="0.25">
      <c r="B11" s="362"/>
      <c r="C11" s="355"/>
      <c r="D11" s="355"/>
      <c r="E11" s="355"/>
      <c r="F11" s="355"/>
      <c r="G11" s="355" t="s">
        <v>67</v>
      </c>
      <c r="H11" s="355"/>
      <c r="I11" s="355"/>
      <c r="J11" s="355"/>
      <c r="K11" s="355" t="s">
        <v>67</v>
      </c>
      <c r="L11" s="355"/>
      <c r="M11" s="355"/>
      <c r="N11" s="355"/>
      <c r="O11" s="363"/>
      <c r="Q11" s="278"/>
      <c r="R11" s="278"/>
      <c r="S11" s="278"/>
      <c r="T11" s="278"/>
      <c r="U11" s="278"/>
    </row>
    <row r="12" spans="2:21" ht="38.450000000000003" customHeight="1" x14ac:dyDescent="0.25">
      <c r="B12" s="138"/>
      <c r="C12" s="139"/>
      <c r="D12" s="139"/>
      <c r="E12" s="139"/>
      <c r="F12" s="140"/>
      <c r="G12" s="140" t="s">
        <v>70</v>
      </c>
      <c r="H12" s="140" t="s">
        <v>71</v>
      </c>
      <c r="I12" s="140" t="s">
        <v>72</v>
      </c>
      <c r="J12" s="140" t="s">
        <v>73</v>
      </c>
      <c r="K12" s="140" t="s">
        <v>70</v>
      </c>
      <c r="L12" s="140" t="s">
        <v>71</v>
      </c>
      <c r="M12" s="140" t="s">
        <v>72</v>
      </c>
      <c r="N12" s="140" t="s">
        <v>73</v>
      </c>
      <c r="O12" s="141"/>
    </row>
    <row r="13" spans="2:21" ht="33" x14ac:dyDescent="0.25">
      <c r="B13" s="281" t="s">
        <v>410</v>
      </c>
      <c r="C13" s="142" t="s">
        <v>367</v>
      </c>
      <c r="D13" s="142" t="s">
        <v>411</v>
      </c>
      <c r="E13" s="142" t="s">
        <v>179</v>
      </c>
      <c r="F13" s="155">
        <v>0</v>
      </c>
      <c r="G13" s="155">
        <v>157</v>
      </c>
      <c r="H13" s="155">
        <v>948</v>
      </c>
      <c r="I13" s="155">
        <v>948</v>
      </c>
      <c r="J13" s="155">
        <v>947</v>
      </c>
      <c r="K13" s="155">
        <v>0</v>
      </c>
      <c r="L13" s="155">
        <v>0</v>
      </c>
      <c r="M13" s="155">
        <v>0</v>
      </c>
      <c r="N13" s="155">
        <v>0</v>
      </c>
      <c r="O13" s="143" t="s">
        <v>412</v>
      </c>
    </row>
    <row r="14" spans="2:21" ht="49.5" x14ac:dyDescent="0.25">
      <c r="B14" s="281" t="s">
        <v>413</v>
      </c>
      <c r="C14" s="142" t="s">
        <v>364</v>
      </c>
      <c r="D14" s="142" t="s">
        <v>414</v>
      </c>
      <c r="E14" s="142" t="s">
        <v>179</v>
      </c>
      <c r="F14" s="155">
        <v>1</v>
      </c>
      <c r="G14" s="155">
        <v>25.8</v>
      </c>
      <c r="H14" s="155">
        <v>171</v>
      </c>
      <c r="I14" s="155">
        <v>171</v>
      </c>
      <c r="J14" s="155">
        <v>171.6</v>
      </c>
      <c r="K14" s="155">
        <v>0</v>
      </c>
      <c r="L14" s="155">
        <v>0</v>
      </c>
      <c r="M14" s="155">
        <v>0</v>
      </c>
      <c r="N14" s="155">
        <v>0</v>
      </c>
      <c r="O14" s="143" t="s">
        <v>415</v>
      </c>
    </row>
    <row r="15" spans="2:21" ht="33" x14ac:dyDescent="0.25">
      <c r="B15" s="281" t="s">
        <v>416</v>
      </c>
      <c r="C15" s="142" t="s">
        <v>364</v>
      </c>
      <c r="D15" s="142" t="s">
        <v>417</v>
      </c>
      <c r="E15" s="142" t="s">
        <v>179</v>
      </c>
      <c r="F15" s="155">
        <v>1</v>
      </c>
      <c r="G15" s="155">
        <v>14</v>
      </c>
      <c r="H15" s="155">
        <v>86</v>
      </c>
      <c r="I15" s="155">
        <v>86</v>
      </c>
      <c r="J15" s="155">
        <v>86</v>
      </c>
      <c r="K15" s="155">
        <v>0</v>
      </c>
      <c r="L15" s="155">
        <v>0</v>
      </c>
      <c r="M15" s="155">
        <v>0</v>
      </c>
      <c r="N15" s="155">
        <v>0</v>
      </c>
      <c r="O15" s="143" t="s">
        <v>366</v>
      </c>
    </row>
    <row r="16" spans="2:21" ht="33" x14ac:dyDescent="0.25">
      <c r="B16" s="281" t="s">
        <v>418</v>
      </c>
      <c r="C16" s="142" t="s">
        <v>364</v>
      </c>
      <c r="D16" s="142" t="s">
        <v>417</v>
      </c>
      <c r="E16" s="142" t="s">
        <v>179</v>
      </c>
      <c r="F16" s="155">
        <v>27</v>
      </c>
      <c r="G16" s="155">
        <v>121</v>
      </c>
      <c r="H16" s="155">
        <v>550</v>
      </c>
      <c r="I16" s="155">
        <v>550</v>
      </c>
      <c r="J16" s="155">
        <v>552</v>
      </c>
      <c r="K16" s="155">
        <v>0</v>
      </c>
      <c r="L16" s="155">
        <v>0</v>
      </c>
      <c r="M16" s="155">
        <v>0</v>
      </c>
      <c r="N16" s="155">
        <v>0</v>
      </c>
      <c r="O16" s="143" t="s">
        <v>415</v>
      </c>
    </row>
    <row r="17" spans="2:19" ht="33" x14ac:dyDescent="0.25">
      <c r="B17" s="281" t="s">
        <v>419</v>
      </c>
      <c r="C17" s="142" t="s">
        <v>365</v>
      </c>
      <c r="D17" s="142" t="s">
        <v>420</v>
      </c>
      <c r="E17" s="142" t="s">
        <v>179</v>
      </c>
      <c r="F17" s="155">
        <v>50</v>
      </c>
      <c r="G17" s="155">
        <v>75</v>
      </c>
      <c r="H17" s="155">
        <v>75</v>
      </c>
      <c r="I17" s="155">
        <v>75</v>
      </c>
      <c r="J17" s="155">
        <v>75</v>
      </c>
      <c r="K17" s="155">
        <v>0</v>
      </c>
      <c r="L17" s="155">
        <v>0</v>
      </c>
      <c r="M17" s="155">
        <v>0</v>
      </c>
      <c r="N17" s="155">
        <v>0</v>
      </c>
      <c r="O17" s="143" t="s">
        <v>421</v>
      </c>
    </row>
    <row r="18" spans="2:19" ht="33" x14ac:dyDescent="0.25">
      <c r="B18" s="206" t="s">
        <v>611</v>
      </c>
      <c r="C18" s="206" t="s">
        <v>364</v>
      </c>
      <c r="D18" s="206" t="s">
        <v>422</v>
      </c>
      <c r="E18" s="206" t="s">
        <v>179</v>
      </c>
      <c r="F18" s="207">
        <v>7.6</v>
      </c>
      <c r="G18" s="207">
        <v>20.73</v>
      </c>
      <c r="H18" s="207">
        <v>107</v>
      </c>
      <c r="I18" s="207">
        <v>107</v>
      </c>
      <c r="J18" s="207">
        <v>107.67</v>
      </c>
      <c r="K18" s="207">
        <v>0</v>
      </c>
      <c r="L18" s="207">
        <v>0</v>
      </c>
      <c r="M18" s="207">
        <v>0</v>
      </c>
      <c r="N18" s="207">
        <v>0</v>
      </c>
      <c r="O18" s="208" t="s">
        <v>423</v>
      </c>
    </row>
    <row r="19" spans="2:19" ht="33" x14ac:dyDescent="0.25">
      <c r="B19" s="206" t="s">
        <v>612</v>
      </c>
      <c r="C19" s="206" t="s">
        <v>364</v>
      </c>
      <c r="D19" s="206" t="s">
        <v>424</v>
      </c>
      <c r="E19" s="206" t="s">
        <v>179</v>
      </c>
      <c r="F19" s="207">
        <v>0</v>
      </c>
      <c r="G19" s="207">
        <v>353</v>
      </c>
      <c r="H19" s="207">
        <v>353</v>
      </c>
      <c r="I19" s="207">
        <v>353</v>
      </c>
      <c r="J19" s="207">
        <v>353</v>
      </c>
      <c r="K19" s="207">
        <v>0</v>
      </c>
      <c r="L19" s="207">
        <v>0</v>
      </c>
      <c r="M19" s="207">
        <v>0</v>
      </c>
      <c r="N19" s="207">
        <v>0</v>
      </c>
      <c r="O19" s="208" t="s">
        <v>412</v>
      </c>
    </row>
    <row r="20" spans="2:19" ht="33" x14ac:dyDescent="0.25">
      <c r="B20" s="206" t="s">
        <v>425</v>
      </c>
      <c r="C20" s="206" t="s">
        <v>364</v>
      </c>
      <c r="D20" s="206" t="s">
        <v>417</v>
      </c>
      <c r="E20" s="206" t="s">
        <v>179</v>
      </c>
      <c r="F20" s="207">
        <v>0</v>
      </c>
      <c r="G20" s="207">
        <v>21.6</v>
      </c>
      <c r="H20" s="207">
        <v>205</v>
      </c>
      <c r="I20" s="207">
        <v>205</v>
      </c>
      <c r="J20" s="207">
        <v>207.6</v>
      </c>
      <c r="K20" s="207">
        <v>0</v>
      </c>
      <c r="L20" s="207">
        <v>0</v>
      </c>
      <c r="M20" s="207">
        <v>0</v>
      </c>
      <c r="N20" s="207">
        <v>0</v>
      </c>
      <c r="O20" s="208" t="s">
        <v>421</v>
      </c>
    </row>
    <row r="21" spans="2:19" ht="16.5" x14ac:dyDescent="0.25">
      <c r="B21" s="156"/>
      <c r="C21" s="157"/>
      <c r="D21" s="157"/>
      <c r="E21" s="157"/>
      <c r="F21" s="144">
        <f>SUM(F13:F20)</f>
        <v>86.6</v>
      </c>
      <c r="G21" s="144">
        <f>SUM(G13:G20)</f>
        <v>788.13</v>
      </c>
      <c r="H21" s="144">
        <f>SUM(H13:H20)</f>
        <v>2495</v>
      </c>
      <c r="I21" s="144">
        <f>SUM(I13:I20)</f>
        <v>2495</v>
      </c>
      <c r="J21" s="144">
        <f>SUM(J13:J20)</f>
        <v>2499.87</v>
      </c>
      <c r="K21" s="144"/>
      <c r="L21" s="144"/>
      <c r="M21" s="144"/>
      <c r="N21" s="144"/>
      <c r="O21" s="158"/>
    </row>
    <row r="22" spans="2:19" ht="15.75" x14ac:dyDescent="0.25">
      <c r="B22" s="126"/>
      <c r="H22" s="145">
        <f>SUM(G21:H21)</f>
        <v>3283.13</v>
      </c>
      <c r="O22" s="125"/>
    </row>
    <row r="23" spans="2:19" x14ac:dyDescent="0.25">
      <c r="B23" s="126"/>
      <c r="I23" s="146">
        <f>SUM(G21:J21)</f>
        <v>8278</v>
      </c>
      <c r="O23" s="125"/>
    </row>
    <row r="24" spans="2:19" x14ac:dyDescent="0.25">
      <c r="B24" s="356" t="s">
        <v>78</v>
      </c>
      <c r="C24" s="357"/>
      <c r="D24" s="357"/>
      <c r="E24" s="357"/>
      <c r="F24" s="357"/>
      <c r="G24" s="357"/>
      <c r="H24" s="357"/>
      <c r="I24" s="357"/>
      <c r="J24" s="357"/>
      <c r="K24" s="357"/>
      <c r="L24" s="357"/>
      <c r="M24" s="357"/>
      <c r="N24" s="357"/>
      <c r="O24" s="358"/>
    </row>
    <row r="25" spans="2:19" ht="17.25" thickBot="1" x14ac:dyDescent="0.3">
      <c r="B25" s="147" t="s">
        <v>522</v>
      </c>
      <c r="C25" s="148"/>
      <c r="D25" s="148"/>
      <c r="E25" s="148"/>
      <c r="F25" s="149"/>
      <c r="G25" s="149"/>
      <c r="H25" s="150"/>
      <c r="I25" s="149"/>
      <c r="J25" s="149"/>
      <c r="K25" s="149"/>
      <c r="L25" s="149"/>
      <c r="M25" s="149"/>
      <c r="N25" s="149"/>
      <c r="O25" s="124"/>
    </row>
    <row r="27" spans="2:19" x14ac:dyDescent="0.25">
      <c r="F27" s="280"/>
      <c r="I27" s="146"/>
    </row>
    <row r="28" spans="2:19" x14ac:dyDescent="0.25">
      <c r="F28" s="280"/>
      <c r="P28" s="278"/>
      <c r="Q28" s="278"/>
      <c r="R28" s="278"/>
      <c r="S28" s="278"/>
    </row>
    <row r="29" spans="2:19" x14ac:dyDescent="0.25">
      <c r="F29" s="279"/>
      <c r="G29" s="280"/>
      <c r="H29" s="280"/>
      <c r="I29" s="280"/>
      <c r="J29" s="280"/>
      <c r="K29" s="280"/>
      <c r="L29" s="280"/>
      <c r="M29" s="280"/>
      <c r="P29" s="278"/>
      <c r="Q29" s="278"/>
      <c r="R29" s="278"/>
      <c r="S29" s="278"/>
    </row>
    <row r="30" spans="2:19" x14ac:dyDescent="0.25">
      <c r="F30" s="280"/>
      <c r="G30" s="280"/>
      <c r="H30" s="280"/>
      <c r="I30" s="280"/>
      <c r="J30" s="280"/>
      <c r="K30" s="280"/>
      <c r="L30" s="280"/>
      <c r="M30" s="280"/>
    </row>
    <row r="31" spans="2:19" x14ac:dyDescent="0.25">
      <c r="F31" s="280"/>
      <c r="G31" s="280"/>
      <c r="H31" s="280"/>
      <c r="I31" s="280"/>
      <c r="J31" s="280"/>
      <c r="K31" s="280"/>
      <c r="L31" s="280"/>
      <c r="M31" s="280"/>
    </row>
    <row r="32" spans="2:19" x14ac:dyDescent="0.25">
      <c r="F32" s="280"/>
      <c r="G32" s="280"/>
      <c r="H32" s="280"/>
      <c r="I32" s="280"/>
      <c r="J32" s="280"/>
      <c r="K32" s="280"/>
      <c r="L32" s="280"/>
      <c r="M32" s="280"/>
    </row>
    <row r="33" spans="6:13" x14ac:dyDescent="0.25">
      <c r="F33" s="280"/>
      <c r="G33" s="280"/>
      <c r="H33" s="280"/>
      <c r="I33" s="280"/>
      <c r="J33" s="280"/>
      <c r="K33" s="280"/>
      <c r="L33" s="280"/>
      <c r="M33" s="280"/>
    </row>
    <row r="34" spans="6:13" x14ac:dyDescent="0.25">
      <c r="F34" s="280"/>
      <c r="G34" s="280"/>
      <c r="H34" s="280"/>
      <c r="I34" s="280"/>
      <c r="J34" s="280"/>
      <c r="K34" s="280"/>
      <c r="L34" s="280"/>
      <c r="M34" s="280"/>
    </row>
    <row r="35" spans="6:13" x14ac:dyDescent="0.25">
      <c r="F35" s="280"/>
      <c r="G35" s="280"/>
      <c r="H35" s="280"/>
      <c r="I35" s="280"/>
      <c r="J35" s="280"/>
      <c r="K35" s="280"/>
      <c r="L35" s="280"/>
      <c r="M35" s="280"/>
    </row>
    <row r="36" spans="6:13" x14ac:dyDescent="0.25">
      <c r="F36" s="280"/>
      <c r="G36" s="280"/>
      <c r="H36" s="280"/>
      <c r="I36" s="280"/>
      <c r="J36" s="280"/>
      <c r="K36" s="280"/>
      <c r="L36" s="280"/>
      <c r="M36" s="280"/>
    </row>
  </sheetData>
  <mergeCells count="18">
    <mergeCell ref="C7:O7"/>
    <mergeCell ref="B2:O2"/>
    <mergeCell ref="B3:O3"/>
    <mergeCell ref="C4:O4"/>
    <mergeCell ref="C5:O5"/>
    <mergeCell ref="C6:O6"/>
    <mergeCell ref="K11:N11"/>
    <mergeCell ref="B24:O24"/>
    <mergeCell ref="B9:O9"/>
    <mergeCell ref="B10:B11"/>
    <mergeCell ref="C10:C11"/>
    <mergeCell ref="D10:D11"/>
    <mergeCell ref="E10:E11"/>
    <mergeCell ref="F10:F11"/>
    <mergeCell ref="G10:J10"/>
    <mergeCell ref="K10:N10"/>
    <mergeCell ref="O10:O11"/>
    <mergeCell ref="G11:J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2:H56"/>
  <sheetViews>
    <sheetView zoomScale="130" zoomScaleNormal="130" workbookViewId="0">
      <selection activeCell="A21" sqref="A21:XFD21"/>
    </sheetView>
  </sheetViews>
  <sheetFormatPr baseColWidth="10" defaultColWidth="11.42578125" defaultRowHeight="15" x14ac:dyDescent="0.25"/>
  <cols>
    <col min="1" max="1" width="4.85546875" customWidth="1"/>
    <col min="2" max="2" width="24" customWidth="1"/>
    <col min="3" max="3" width="63" customWidth="1"/>
    <col min="4" max="4" width="16.85546875" customWidth="1"/>
  </cols>
  <sheetData>
    <row r="2" spans="2:8" ht="19.5" thickBot="1" x14ac:dyDescent="0.35">
      <c r="B2" s="30" t="s">
        <v>165</v>
      </c>
    </row>
    <row r="3" spans="2:8" ht="21" x14ac:dyDescent="0.25">
      <c r="B3" s="372" t="s">
        <v>180</v>
      </c>
      <c r="C3" s="373"/>
    </row>
    <row r="4" spans="2:8" ht="21" x14ac:dyDescent="0.25">
      <c r="B4" s="108" t="s">
        <v>115</v>
      </c>
      <c r="C4" s="109" t="s">
        <v>25</v>
      </c>
    </row>
    <row r="5" spans="2:8" ht="38.25" x14ac:dyDescent="0.25">
      <c r="B5" s="110" t="s">
        <v>116</v>
      </c>
      <c r="C5" s="111" t="s">
        <v>376</v>
      </c>
      <c r="D5" s="103"/>
    </row>
    <row r="6" spans="2:8" ht="90" x14ac:dyDescent="0.25">
      <c r="B6" s="110" t="s">
        <v>117</v>
      </c>
      <c r="C6" s="112" t="s">
        <v>368</v>
      </c>
      <c r="D6" s="103"/>
      <c r="H6" s="31"/>
    </row>
    <row r="7" spans="2:8" ht="30" x14ac:dyDescent="0.25">
      <c r="B7" s="110" t="s">
        <v>118</v>
      </c>
      <c r="C7" s="112" t="s">
        <v>369</v>
      </c>
      <c r="D7" s="103"/>
      <c r="H7" s="33"/>
    </row>
    <row r="8" spans="2:8" ht="30" x14ac:dyDescent="0.25">
      <c r="B8" s="110" t="s">
        <v>119</v>
      </c>
      <c r="C8" s="113" t="s">
        <v>370</v>
      </c>
      <c r="D8" s="104"/>
      <c r="H8" s="33"/>
    </row>
    <row r="9" spans="2:8" ht="30" x14ac:dyDescent="0.25">
      <c r="B9" s="110" t="s">
        <v>120</v>
      </c>
      <c r="C9" s="113" t="s">
        <v>370</v>
      </c>
      <c r="D9" s="104"/>
      <c r="H9" s="32"/>
    </row>
    <row r="10" spans="2:8" ht="45" x14ac:dyDescent="0.25">
      <c r="B10" s="110" t="s">
        <v>51</v>
      </c>
      <c r="C10" s="113" t="s">
        <v>371</v>
      </c>
      <c r="D10" s="104"/>
    </row>
    <row r="11" spans="2:8" x14ac:dyDescent="0.25">
      <c r="B11" s="110" t="s">
        <v>52</v>
      </c>
      <c r="C11" s="114" t="s">
        <v>181</v>
      </c>
    </row>
    <row r="12" spans="2:8" x14ac:dyDescent="0.25">
      <c r="B12" s="110" t="s">
        <v>122</v>
      </c>
      <c r="C12" s="113" t="s">
        <v>103</v>
      </c>
      <c r="D12" s="104"/>
    </row>
    <row r="13" spans="2:8" x14ac:dyDescent="0.25">
      <c r="B13" s="110" t="s">
        <v>53</v>
      </c>
      <c r="C13" s="113" t="s">
        <v>393</v>
      </c>
      <c r="D13" s="104"/>
    </row>
    <row r="14" spans="2:8" x14ac:dyDescent="0.25">
      <c r="B14" s="110" t="s">
        <v>123</v>
      </c>
      <c r="C14" s="113" t="s">
        <v>372</v>
      </c>
      <c r="D14" s="104"/>
    </row>
    <row r="15" spans="2:8" x14ac:dyDescent="0.25">
      <c r="B15" s="115" t="s">
        <v>377</v>
      </c>
      <c r="C15" s="113" t="s">
        <v>184</v>
      </c>
      <c r="D15" s="104"/>
    </row>
    <row r="16" spans="2:8" ht="60" x14ac:dyDescent="0.25">
      <c r="B16" s="110" t="s">
        <v>54</v>
      </c>
      <c r="C16" s="116" t="s">
        <v>373</v>
      </c>
      <c r="D16" s="102"/>
    </row>
    <row r="17" spans="2:4" ht="30" x14ac:dyDescent="0.25">
      <c r="B17" s="110" t="s">
        <v>55</v>
      </c>
      <c r="C17" s="114" t="s">
        <v>183</v>
      </c>
    </row>
    <row r="18" spans="2:4" ht="63.95" customHeight="1" thickBot="1" x14ac:dyDescent="0.3">
      <c r="B18" s="117" t="s">
        <v>128</v>
      </c>
      <c r="C18" s="118" t="s">
        <v>374</v>
      </c>
      <c r="D18" s="104"/>
    </row>
    <row r="19" spans="2:4" x14ac:dyDescent="0.25">
      <c r="B19" s="106" t="s">
        <v>129</v>
      </c>
      <c r="C19" s="107" t="s">
        <v>184</v>
      </c>
    </row>
    <row r="20" spans="2:4" ht="15.75" thickBot="1" x14ac:dyDescent="0.3"/>
    <row r="21" spans="2:4" ht="21" x14ac:dyDescent="0.25">
      <c r="B21" s="372" t="s">
        <v>185</v>
      </c>
      <c r="C21" s="373"/>
    </row>
    <row r="22" spans="2:4" ht="21" x14ac:dyDescent="0.25">
      <c r="B22" s="108" t="s">
        <v>115</v>
      </c>
      <c r="C22" s="109" t="s">
        <v>25</v>
      </c>
    </row>
    <row r="23" spans="2:4" ht="30" x14ac:dyDescent="0.25">
      <c r="B23" s="110" t="s">
        <v>116</v>
      </c>
      <c r="C23" s="119" t="s">
        <v>443</v>
      </c>
    </row>
    <row r="24" spans="2:4" ht="75" x14ac:dyDescent="0.25">
      <c r="B24" s="110" t="s">
        <v>117</v>
      </c>
      <c r="C24" s="119" t="s">
        <v>187</v>
      </c>
    </row>
    <row r="25" spans="2:4" x14ac:dyDescent="0.25">
      <c r="B25" s="110" t="s">
        <v>118</v>
      </c>
      <c r="C25" s="119" t="s">
        <v>188</v>
      </c>
    </row>
    <row r="26" spans="2:4" ht="30" x14ac:dyDescent="0.25">
      <c r="B26" s="110" t="s">
        <v>119</v>
      </c>
      <c r="C26" s="119" t="s">
        <v>189</v>
      </c>
    </row>
    <row r="27" spans="2:4" ht="30" x14ac:dyDescent="0.25">
      <c r="B27" s="110" t="s">
        <v>120</v>
      </c>
      <c r="C27" s="119" t="s">
        <v>121</v>
      </c>
    </row>
    <row r="28" spans="2:4" ht="60" x14ac:dyDescent="0.25">
      <c r="B28" s="110" t="s">
        <v>51</v>
      </c>
      <c r="C28" s="119" t="s">
        <v>190</v>
      </c>
    </row>
    <row r="29" spans="2:4" x14ac:dyDescent="0.25">
      <c r="B29" s="110" t="s">
        <v>52</v>
      </c>
      <c r="C29" s="119" t="s">
        <v>186</v>
      </c>
    </row>
    <row r="30" spans="2:4" x14ac:dyDescent="0.25">
      <c r="B30" s="110" t="s">
        <v>122</v>
      </c>
      <c r="C30" s="120">
        <v>280</v>
      </c>
    </row>
    <row r="31" spans="2:4" x14ac:dyDescent="0.25">
      <c r="B31" s="110" t="s">
        <v>53</v>
      </c>
      <c r="C31" s="120">
        <v>450</v>
      </c>
    </row>
    <row r="32" spans="2:4" x14ac:dyDescent="0.25">
      <c r="B32" s="110" t="s">
        <v>123</v>
      </c>
      <c r="C32" s="119" t="s">
        <v>191</v>
      </c>
    </row>
    <row r="33" spans="2:3" x14ac:dyDescent="0.25">
      <c r="B33" s="110" t="s">
        <v>125</v>
      </c>
      <c r="C33" s="119" t="s">
        <v>182</v>
      </c>
    </row>
    <row r="34" spans="2:3" x14ac:dyDescent="0.25">
      <c r="B34" s="110" t="s">
        <v>54</v>
      </c>
      <c r="C34" s="119" t="s">
        <v>126</v>
      </c>
    </row>
    <row r="35" spans="2:3" ht="30" x14ac:dyDescent="0.25">
      <c r="B35" s="110" t="s">
        <v>55</v>
      </c>
      <c r="C35" s="119" t="s">
        <v>183</v>
      </c>
    </row>
    <row r="36" spans="2:3" x14ac:dyDescent="0.25">
      <c r="B36" s="110" t="s">
        <v>128</v>
      </c>
      <c r="C36" s="119"/>
    </row>
    <row r="37" spans="2:3" ht="15.75" thickBot="1" x14ac:dyDescent="0.3">
      <c r="B37" s="117" t="s">
        <v>129</v>
      </c>
      <c r="C37" s="121" t="s">
        <v>184</v>
      </c>
    </row>
    <row r="39" spans="2:3" ht="15.75" thickBot="1" x14ac:dyDescent="0.3"/>
    <row r="40" spans="2:3" ht="21" x14ac:dyDescent="0.25">
      <c r="B40" s="372" t="s">
        <v>185</v>
      </c>
      <c r="C40" s="373"/>
    </row>
    <row r="41" spans="2:3" ht="21" x14ac:dyDescent="0.25">
      <c r="B41" s="108" t="s">
        <v>115</v>
      </c>
      <c r="C41" s="109" t="s">
        <v>25</v>
      </c>
    </row>
    <row r="42" spans="2:3" x14ac:dyDescent="0.25">
      <c r="B42" s="110" t="s">
        <v>116</v>
      </c>
      <c r="C42" s="119" t="s">
        <v>444</v>
      </c>
    </row>
    <row r="43" spans="2:3" ht="45" x14ac:dyDescent="0.25">
      <c r="B43" s="110" t="s">
        <v>117</v>
      </c>
      <c r="C43" s="119" t="s">
        <v>192</v>
      </c>
    </row>
    <row r="44" spans="2:3" x14ac:dyDescent="0.25">
      <c r="B44" s="110" t="s">
        <v>118</v>
      </c>
      <c r="C44" s="119" t="s">
        <v>193</v>
      </c>
    </row>
    <row r="45" spans="2:3" ht="30" x14ac:dyDescent="0.25">
      <c r="B45" s="110" t="s">
        <v>119</v>
      </c>
      <c r="C45" s="119" t="s">
        <v>194</v>
      </c>
    </row>
    <row r="46" spans="2:3" ht="30" x14ac:dyDescent="0.25">
      <c r="B46" s="110" t="s">
        <v>120</v>
      </c>
      <c r="C46" s="119" t="s">
        <v>195</v>
      </c>
    </row>
    <row r="47" spans="2:3" ht="45" x14ac:dyDescent="0.25">
      <c r="B47" s="110" t="s">
        <v>51</v>
      </c>
      <c r="C47" s="119" t="s">
        <v>196</v>
      </c>
    </row>
    <row r="48" spans="2:3" x14ac:dyDescent="0.25">
      <c r="B48" s="110" t="s">
        <v>52</v>
      </c>
      <c r="C48" s="119"/>
    </row>
    <row r="49" spans="2:3" x14ac:dyDescent="0.25">
      <c r="B49" s="110" t="s">
        <v>122</v>
      </c>
      <c r="C49" s="120">
        <v>0</v>
      </c>
    </row>
    <row r="50" spans="2:3" x14ac:dyDescent="0.25">
      <c r="B50" s="110" t="s">
        <v>53</v>
      </c>
      <c r="C50" s="122" t="s">
        <v>197</v>
      </c>
    </row>
    <row r="51" spans="2:3" x14ac:dyDescent="0.25">
      <c r="B51" s="110" t="s">
        <v>123</v>
      </c>
      <c r="C51" s="119" t="s">
        <v>198</v>
      </c>
    </row>
    <row r="52" spans="2:3" x14ac:dyDescent="0.25">
      <c r="B52" s="110" t="s">
        <v>125</v>
      </c>
      <c r="C52" s="119" t="s">
        <v>182</v>
      </c>
    </row>
    <row r="53" spans="2:3" x14ac:dyDescent="0.25">
      <c r="B53" s="110" t="s">
        <v>54</v>
      </c>
      <c r="C53" s="119" t="s">
        <v>126</v>
      </c>
    </row>
    <row r="54" spans="2:3" ht="30" x14ac:dyDescent="0.25">
      <c r="B54" s="110" t="s">
        <v>55</v>
      </c>
      <c r="C54" s="119" t="s">
        <v>103</v>
      </c>
    </row>
    <row r="55" spans="2:3" x14ac:dyDescent="0.25">
      <c r="B55" s="110" t="s">
        <v>128</v>
      </c>
      <c r="C55" s="119"/>
    </row>
    <row r="56" spans="2:3" ht="15.75" thickBot="1" x14ac:dyDescent="0.3">
      <c r="B56" s="117" t="s">
        <v>129</v>
      </c>
      <c r="C56" s="121" t="s">
        <v>130</v>
      </c>
    </row>
  </sheetData>
  <mergeCells count="3">
    <mergeCell ref="B3:C3"/>
    <mergeCell ref="B21:C21"/>
    <mergeCell ref="B40:C40"/>
  </mergeCells>
  <pageMargins left="0.7" right="0.7" top="0.75" bottom="0.75" header="0.3" footer="0.3"/>
  <pageSetup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2204D-805E-4670-A2AD-1F0C2691236D}">
  <sheetPr>
    <tabColor rgb="FFFFFF00"/>
  </sheetPr>
  <dimension ref="B1:H46"/>
  <sheetViews>
    <sheetView zoomScale="102" workbookViewId="0">
      <selection activeCell="G6" sqref="G6"/>
    </sheetView>
  </sheetViews>
  <sheetFormatPr baseColWidth="10" defaultRowHeight="15" x14ac:dyDescent="0.25"/>
  <cols>
    <col min="2" max="2" width="22" customWidth="1"/>
    <col min="3" max="3" width="40.28515625" customWidth="1"/>
    <col min="4" max="4" width="12.5703125" customWidth="1"/>
    <col min="5" max="5" width="14.5703125" customWidth="1"/>
    <col min="6" max="6" width="16.42578125" customWidth="1"/>
    <col min="7" max="7" width="55.85546875" customWidth="1"/>
    <col min="8" max="8" width="25.28515625" customWidth="1"/>
  </cols>
  <sheetData>
    <row r="1" spans="2:8" ht="15.75" thickBot="1" x14ac:dyDescent="0.3"/>
    <row r="2" spans="2:8" ht="23.25" x14ac:dyDescent="0.35">
      <c r="B2" s="376" t="s">
        <v>455</v>
      </c>
      <c r="C2" s="377"/>
      <c r="D2" s="377"/>
      <c r="E2" s="377"/>
      <c r="F2" s="377"/>
      <c r="G2" s="377"/>
      <c r="H2" s="378"/>
    </row>
    <row r="3" spans="2:8" ht="21.75" customHeight="1" x14ac:dyDescent="0.25">
      <c r="B3" s="379" t="s">
        <v>456</v>
      </c>
      <c r="C3" s="380"/>
      <c r="D3" s="380"/>
      <c r="E3" s="380"/>
      <c r="F3" s="380"/>
      <c r="G3" s="380"/>
      <c r="H3" s="381"/>
    </row>
    <row r="4" spans="2:8" ht="30" x14ac:dyDescent="0.25">
      <c r="B4" s="165" t="s">
        <v>457</v>
      </c>
      <c r="C4" s="166" t="s">
        <v>458</v>
      </c>
      <c r="D4" s="166" t="s">
        <v>459</v>
      </c>
      <c r="E4" s="166" t="s">
        <v>460</v>
      </c>
      <c r="F4" s="166" t="s">
        <v>461</v>
      </c>
      <c r="G4" s="166" t="s">
        <v>462</v>
      </c>
      <c r="H4" s="167" t="s">
        <v>463</v>
      </c>
    </row>
    <row r="5" spans="2:8" ht="225" x14ac:dyDescent="0.25">
      <c r="B5" s="110" t="s">
        <v>464</v>
      </c>
      <c r="C5" s="23" t="s">
        <v>465</v>
      </c>
      <c r="D5" s="168" t="s">
        <v>466</v>
      </c>
      <c r="E5" s="168" t="s">
        <v>467</v>
      </c>
      <c r="F5" s="168" t="s">
        <v>468</v>
      </c>
      <c r="G5" s="23" t="s">
        <v>469</v>
      </c>
      <c r="H5" s="119"/>
    </row>
    <row r="6" spans="2:8" ht="150" x14ac:dyDescent="0.25">
      <c r="B6" s="110" t="s">
        <v>470</v>
      </c>
      <c r="C6" s="23" t="s">
        <v>471</v>
      </c>
      <c r="D6" s="168" t="s">
        <v>466</v>
      </c>
      <c r="E6" s="168" t="s">
        <v>467</v>
      </c>
      <c r="F6" s="168" t="s">
        <v>468</v>
      </c>
      <c r="G6" s="23" t="s">
        <v>472</v>
      </c>
      <c r="H6" s="119"/>
    </row>
    <row r="7" spans="2:8" ht="30" x14ac:dyDescent="0.25">
      <c r="B7" s="110" t="s">
        <v>473</v>
      </c>
      <c r="C7" s="23" t="s">
        <v>474</v>
      </c>
      <c r="D7" s="168" t="s">
        <v>475</v>
      </c>
      <c r="E7" s="168" t="s">
        <v>476</v>
      </c>
      <c r="F7" s="168" t="s">
        <v>468</v>
      </c>
      <c r="G7" s="23" t="s">
        <v>477</v>
      </c>
      <c r="H7" s="119"/>
    </row>
    <row r="8" spans="2:8" x14ac:dyDescent="0.25">
      <c r="B8" s="169"/>
      <c r="C8" s="168"/>
      <c r="D8" s="168"/>
      <c r="E8" s="168"/>
      <c r="F8" s="168"/>
      <c r="G8" s="168"/>
      <c r="H8" s="170"/>
    </row>
    <row r="9" spans="2:8" ht="15.75" thickBot="1" x14ac:dyDescent="0.3">
      <c r="B9" s="171"/>
      <c r="C9" s="172"/>
      <c r="D9" s="172"/>
      <c r="E9" s="172"/>
      <c r="F9" s="172"/>
      <c r="G9" s="172"/>
      <c r="H9" s="173"/>
    </row>
    <row r="11" spans="2:8" x14ac:dyDescent="0.25">
      <c r="B11" s="174" t="s">
        <v>457</v>
      </c>
      <c r="C11" t="s">
        <v>478</v>
      </c>
    </row>
    <row r="12" spans="2:8" x14ac:dyDescent="0.25">
      <c r="B12" s="174" t="s">
        <v>479</v>
      </c>
      <c r="C12" t="s">
        <v>480</v>
      </c>
    </row>
    <row r="13" spans="2:8" x14ac:dyDescent="0.25">
      <c r="B13" s="174" t="s">
        <v>481</v>
      </c>
      <c r="C13" t="s">
        <v>482</v>
      </c>
    </row>
    <row r="14" spans="2:8" x14ac:dyDescent="0.25">
      <c r="B14" s="174" t="s">
        <v>460</v>
      </c>
      <c r="C14" t="s">
        <v>483</v>
      </c>
    </row>
    <row r="15" spans="2:8" x14ac:dyDescent="0.25">
      <c r="B15" s="174" t="s">
        <v>484</v>
      </c>
    </row>
    <row r="16" spans="2:8" x14ac:dyDescent="0.25">
      <c r="B16" s="174" t="s">
        <v>485</v>
      </c>
      <c r="C16" t="s">
        <v>486</v>
      </c>
    </row>
    <row r="19" spans="2:8" ht="46.5" customHeight="1" thickBot="1" x14ac:dyDescent="0.3">
      <c r="B19" s="382" t="s">
        <v>487</v>
      </c>
      <c r="C19" s="382"/>
      <c r="D19" s="382"/>
      <c r="F19" s="383" t="s">
        <v>488</v>
      </c>
      <c r="G19" s="383"/>
      <c r="H19" s="383"/>
    </row>
    <row r="20" spans="2:8" ht="15.75" thickBot="1" x14ac:dyDescent="0.3">
      <c r="B20" s="175" t="s">
        <v>489</v>
      </c>
      <c r="C20" s="175" t="s">
        <v>490</v>
      </c>
      <c r="D20" s="176" t="s">
        <v>491</v>
      </c>
      <c r="F20" s="177" t="s">
        <v>489</v>
      </c>
      <c r="G20" s="177" t="s">
        <v>490</v>
      </c>
      <c r="H20" s="178" t="s">
        <v>491</v>
      </c>
    </row>
    <row r="21" spans="2:8" ht="51" customHeight="1" thickBot="1" x14ac:dyDescent="0.3">
      <c r="B21" s="179">
        <v>1</v>
      </c>
      <c r="C21" s="180" t="s">
        <v>492</v>
      </c>
      <c r="D21" s="180" t="s">
        <v>493</v>
      </c>
      <c r="F21" s="181">
        <v>1</v>
      </c>
      <c r="G21" s="182" t="s">
        <v>494</v>
      </c>
      <c r="H21" s="183" t="s">
        <v>495</v>
      </c>
    </row>
    <row r="22" spans="2:8" ht="44.25" customHeight="1" thickBot="1" x14ac:dyDescent="0.3">
      <c r="B22" s="179">
        <v>3</v>
      </c>
      <c r="C22" s="180" t="s">
        <v>496</v>
      </c>
      <c r="D22" s="180" t="s">
        <v>497</v>
      </c>
      <c r="F22" s="181">
        <v>2</v>
      </c>
      <c r="G22" s="182" t="s">
        <v>498</v>
      </c>
      <c r="H22" s="183" t="s">
        <v>499</v>
      </c>
    </row>
    <row r="23" spans="2:8" ht="84" customHeight="1" thickBot="1" x14ac:dyDescent="0.3">
      <c r="B23" s="179">
        <v>5</v>
      </c>
      <c r="C23" s="180" t="s">
        <v>467</v>
      </c>
      <c r="D23" s="180" t="s">
        <v>500</v>
      </c>
      <c r="F23" s="181">
        <v>3</v>
      </c>
      <c r="G23" s="182" t="s">
        <v>501</v>
      </c>
      <c r="H23" s="183" t="s">
        <v>502</v>
      </c>
    </row>
    <row r="24" spans="2:8" ht="45.75" customHeight="1" thickBot="1" x14ac:dyDescent="0.3">
      <c r="B24" s="179">
        <v>7</v>
      </c>
      <c r="C24" s="180" t="s">
        <v>503</v>
      </c>
      <c r="D24" s="180" t="s">
        <v>504</v>
      </c>
      <c r="F24" s="181">
        <v>4</v>
      </c>
      <c r="G24" s="182" t="s">
        <v>505</v>
      </c>
      <c r="H24" s="183" t="s">
        <v>506</v>
      </c>
    </row>
    <row r="25" spans="2:8" ht="79.5" thickBot="1" x14ac:dyDescent="0.3">
      <c r="B25" s="179">
        <v>9</v>
      </c>
      <c r="C25" s="180" t="s">
        <v>507</v>
      </c>
      <c r="D25" s="180" t="s">
        <v>508</v>
      </c>
      <c r="F25" s="181">
        <v>5</v>
      </c>
      <c r="G25" s="182" t="s">
        <v>509</v>
      </c>
      <c r="H25" s="183" t="s">
        <v>510</v>
      </c>
    </row>
    <row r="26" spans="2:8" ht="16.5" thickBot="1" x14ac:dyDescent="0.3">
      <c r="B26" s="184"/>
    </row>
    <row r="27" spans="2:8" ht="39" customHeight="1" thickBot="1" x14ac:dyDescent="0.3">
      <c r="B27" s="185" t="s">
        <v>511</v>
      </c>
      <c r="C27" s="186"/>
      <c r="D27" s="186"/>
      <c r="E27" s="186"/>
      <c r="F27" s="186"/>
      <c r="G27" s="186"/>
      <c r="H27" s="187"/>
    </row>
    <row r="28" spans="2:8" ht="15.75" thickBot="1" x14ac:dyDescent="0.3">
      <c r="B28" s="384" t="s">
        <v>481</v>
      </c>
      <c r="C28" s="188"/>
      <c r="D28" s="189" t="s">
        <v>512</v>
      </c>
      <c r="E28" s="190" t="s">
        <v>513</v>
      </c>
      <c r="F28" s="190" t="s">
        <v>514</v>
      </c>
      <c r="G28" s="190" t="s">
        <v>515</v>
      </c>
      <c r="H28" s="190" t="s">
        <v>516</v>
      </c>
    </row>
    <row r="29" spans="2:8" ht="15.75" thickBot="1" x14ac:dyDescent="0.3">
      <c r="B29" s="385"/>
      <c r="C29" s="191"/>
      <c r="D29" s="192">
        <v>1</v>
      </c>
      <c r="E29" s="192">
        <v>2</v>
      </c>
      <c r="F29" s="192">
        <v>3</v>
      </c>
      <c r="G29" s="192">
        <v>4</v>
      </c>
      <c r="H29" s="192">
        <v>5</v>
      </c>
    </row>
    <row r="30" spans="2:8" x14ac:dyDescent="0.25">
      <c r="B30" s="374" t="s">
        <v>460</v>
      </c>
      <c r="C30" s="193"/>
      <c r="D30" s="194"/>
      <c r="E30" s="194"/>
      <c r="F30" s="194"/>
      <c r="G30" s="194"/>
      <c r="H30" s="194"/>
    </row>
    <row r="31" spans="2:8" ht="15.75" thickBot="1" x14ac:dyDescent="0.3">
      <c r="B31" s="375"/>
      <c r="C31" s="193"/>
      <c r="D31" s="194"/>
      <c r="E31" s="194"/>
      <c r="F31" s="194"/>
      <c r="G31" s="194"/>
      <c r="H31" s="194"/>
    </row>
    <row r="32" spans="2:8" ht="15.75" thickBot="1" x14ac:dyDescent="0.3">
      <c r="B32" s="195">
        <v>9</v>
      </c>
      <c r="C32" s="196" t="s">
        <v>517</v>
      </c>
      <c r="D32" s="197">
        <v>9</v>
      </c>
      <c r="E32" s="197">
        <v>18</v>
      </c>
      <c r="F32" s="198">
        <v>27</v>
      </c>
      <c r="G32" s="198">
        <v>36</v>
      </c>
      <c r="H32" s="198">
        <v>45</v>
      </c>
    </row>
    <row r="33" spans="2:8" ht="15.75" thickBot="1" x14ac:dyDescent="0.3">
      <c r="B33" s="199">
        <v>7</v>
      </c>
      <c r="C33" s="200" t="s">
        <v>518</v>
      </c>
      <c r="D33" s="201">
        <v>7</v>
      </c>
      <c r="E33" s="202">
        <v>14</v>
      </c>
      <c r="F33" s="203">
        <v>21</v>
      </c>
      <c r="G33" s="203">
        <v>28</v>
      </c>
      <c r="H33" s="203">
        <v>35</v>
      </c>
    </row>
    <row r="34" spans="2:8" ht="15.75" thickBot="1" x14ac:dyDescent="0.3">
      <c r="B34" s="199">
        <v>5</v>
      </c>
      <c r="C34" s="200" t="s">
        <v>519</v>
      </c>
      <c r="D34" s="201">
        <v>5</v>
      </c>
      <c r="E34" s="202">
        <v>10</v>
      </c>
      <c r="F34" s="202">
        <v>15</v>
      </c>
      <c r="G34" s="203">
        <v>20</v>
      </c>
      <c r="H34" s="203">
        <v>25</v>
      </c>
    </row>
    <row r="35" spans="2:8" ht="15.75" thickBot="1" x14ac:dyDescent="0.3">
      <c r="B35" s="199">
        <v>3</v>
      </c>
      <c r="C35" s="200" t="s">
        <v>520</v>
      </c>
      <c r="D35" s="201">
        <v>3</v>
      </c>
      <c r="E35" s="201">
        <v>6</v>
      </c>
      <c r="F35" s="202">
        <v>9</v>
      </c>
      <c r="G35" s="202">
        <v>12</v>
      </c>
      <c r="H35" s="202">
        <v>15</v>
      </c>
    </row>
    <row r="36" spans="2:8" ht="15.75" customHeight="1" thickBot="1" x14ac:dyDescent="0.3">
      <c r="B36" s="199">
        <v>1</v>
      </c>
      <c r="C36" s="200" t="s">
        <v>521</v>
      </c>
      <c r="D36" s="201">
        <v>1</v>
      </c>
      <c r="E36" s="201">
        <v>2</v>
      </c>
      <c r="F36" s="201">
        <v>3</v>
      </c>
      <c r="G36" s="201">
        <v>4</v>
      </c>
      <c r="H36" s="201">
        <v>5</v>
      </c>
    </row>
    <row r="46" spans="2:8" ht="15.75" x14ac:dyDescent="0.25">
      <c r="B46" s="184"/>
    </row>
  </sheetData>
  <mergeCells count="6">
    <mergeCell ref="B30:B31"/>
    <mergeCell ref="B2:H2"/>
    <mergeCell ref="B3:H3"/>
    <mergeCell ref="B19:D19"/>
    <mergeCell ref="F19:H19"/>
    <mergeCell ref="B28:B2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B2:H94"/>
  <sheetViews>
    <sheetView workbookViewId="0">
      <selection activeCell="C6" sqref="C6"/>
    </sheetView>
  </sheetViews>
  <sheetFormatPr baseColWidth="10" defaultColWidth="11.42578125" defaultRowHeight="15" x14ac:dyDescent="0.25"/>
  <cols>
    <col min="1" max="1" width="5.85546875" customWidth="1"/>
    <col min="2" max="2" width="24" style="22" customWidth="1"/>
    <col min="3" max="3" width="68.42578125" style="16" customWidth="1"/>
    <col min="4" max="24" width="11.42578125" customWidth="1"/>
  </cols>
  <sheetData>
    <row r="2" spans="2:8" ht="18.75" x14ac:dyDescent="0.25">
      <c r="B2" s="17" t="s">
        <v>165</v>
      </c>
    </row>
    <row r="4" spans="2:8" ht="21" customHeight="1" x14ac:dyDescent="0.25">
      <c r="B4" s="387" t="s">
        <v>448</v>
      </c>
      <c r="C4" s="387"/>
      <c r="D4" s="60"/>
      <c r="E4" s="60"/>
      <c r="F4" s="60"/>
      <c r="G4" s="60"/>
      <c r="H4" s="60"/>
    </row>
    <row r="5" spans="2:8" ht="21" x14ac:dyDescent="0.25">
      <c r="B5" s="58" t="s">
        <v>115</v>
      </c>
      <c r="C5" s="58" t="s">
        <v>25</v>
      </c>
      <c r="E5" s="60"/>
      <c r="F5" s="60"/>
      <c r="G5" s="60"/>
      <c r="H5" s="60"/>
    </row>
    <row r="6" spans="2:8" ht="30" x14ac:dyDescent="0.25">
      <c r="B6" s="18" t="s">
        <v>116</v>
      </c>
      <c r="C6" s="19" t="s">
        <v>427</v>
      </c>
      <c r="D6" s="60"/>
    </row>
    <row r="7" spans="2:8" ht="60" x14ac:dyDescent="0.25">
      <c r="B7" s="18" t="s">
        <v>117</v>
      </c>
      <c r="C7" s="19" t="s">
        <v>132</v>
      </c>
    </row>
    <row r="8" spans="2:8" x14ac:dyDescent="0.25">
      <c r="B8" s="18" t="s">
        <v>118</v>
      </c>
      <c r="C8" s="19" t="s">
        <v>133</v>
      </c>
    </row>
    <row r="9" spans="2:8" ht="30" x14ac:dyDescent="0.25">
      <c r="B9" s="18" t="s">
        <v>119</v>
      </c>
      <c r="C9" s="19" t="s">
        <v>134</v>
      </c>
    </row>
    <row r="10" spans="2:8" ht="30" x14ac:dyDescent="0.25">
      <c r="B10" s="18" t="s">
        <v>120</v>
      </c>
      <c r="C10" s="19" t="s">
        <v>135</v>
      </c>
    </row>
    <row r="11" spans="2:8" ht="45" x14ac:dyDescent="0.25">
      <c r="B11" s="18" t="s">
        <v>51</v>
      </c>
      <c r="C11" s="19" t="s">
        <v>136</v>
      </c>
    </row>
    <row r="12" spans="2:8" x14ac:dyDescent="0.25">
      <c r="B12" s="18" t="s">
        <v>52</v>
      </c>
      <c r="C12" s="19" t="s">
        <v>137</v>
      </c>
    </row>
    <row r="13" spans="2:8" x14ac:dyDescent="0.25">
      <c r="B13" s="18" t="s">
        <v>122</v>
      </c>
      <c r="C13" s="61" t="s">
        <v>299</v>
      </c>
    </row>
    <row r="14" spans="2:8" x14ac:dyDescent="0.25">
      <c r="B14" s="18" t="s">
        <v>53</v>
      </c>
      <c r="C14" s="19">
        <v>60</v>
      </c>
    </row>
    <row r="15" spans="2:8" x14ac:dyDescent="0.25">
      <c r="B15" s="18" t="s">
        <v>123</v>
      </c>
      <c r="C15" s="19" t="s">
        <v>138</v>
      </c>
    </row>
    <row r="16" spans="2:8" x14ac:dyDescent="0.25">
      <c r="B16" s="18" t="s">
        <v>125</v>
      </c>
      <c r="C16" s="19" t="s">
        <v>139</v>
      </c>
    </row>
    <row r="17" spans="2:3" x14ac:dyDescent="0.25">
      <c r="B17" s="18" t="s">
        <v>54</v>
      </c>
      <c r="C17" s="19" t="s">
        <v>126</v>
      </c>
    </row>
    <row r="18" spans="2:3" ht="30" x14ac:dyDescent="0.25">
      <c r="B18" s="18" t="s">
        <v>55</v>
      </c>
      <c r="C18" s="19" t="s">
        <v>127</v>
      </c>
    </row>
    <row r="19" spans="2:3" ht="90.75" customHeight="1" x14ac:dyDescent="0.25">
      <c r="B19" s="18" t="s">
        <v>128</v>
      </c>
      <c r="C19" s="19" t="str">
        <f>+'[1]MAPP 2021'!Z15</f>
        <v>1. Se incluye dentro del presupuesto, Los recursos provenientes de la LEY 9739.
2. La política financiera Nacional puede afectar el presupuesto tanto positiva como negativamente.             
3. Riesgos asociados a la Pandemia COVID-19.</v>
      </c>
    </row>
    <row r="20" spans="2:3" x14ac:dyDescent="0.25">
      <c r="B20" s="18" t="s">
        <v>129</v>
      </c>
      <c r="C20" s="19" t="s">
        <v>130</v>
      </c>
    </row>
    <row r="22" spans="2:3" ht="21" x14ac:dyDescent="0.25">
      <c r="B22" s="387" t="s">
        <v>449</v>
      </c>
      <c r="C22" s="387"/>
    </row>
    <row r="23" spans="2:3" ht="21" x14ac:dyDescent="0.25">
      <c r="B23" s="58" t="s">
        <v>115</v>
      </c>
      <c r="C23" s="58" t="s">
        <v>25</v>
      </c>
    </row>
    <row r="24" spans="2:3" x14ac:dyDescent="0.25">
      <c r="B24" s="18" t="s">
        <v>116</v>
      </c>
      <c r="C24" s="20" t="s">
        <v>430</v>
      </c>
    </row>
    <row r="25" spans="2:3" ht="24" x14ac:dyDescent="0.25">
      <c r="B25" s="18" t="s">
        <v>117</v>
      </c>
      <c r="C25" s="62" t="s">
        <v>154</v>
      </c>
    </row>
    <row r="26" spans="2:3" x14ac:dyDescent="0.25">
      <c r="B26" s="18" t="s">
        <v>118</v>
      </c>
      <c r="C26" s="20" t="s">
        <v>155</v>
      </c>
    </row>
    <row r="27" spans="2:3" ht="30" x14ac:dyDescent="0.25">
      <c r="B27" s="18" t="s">
        <v>119</v>
      </c>
      <c r="C27" s="20" t="s">
        <v>156</v>
      </c>
    </row>
    <row r="28" spans="2:3" ht="30" x14ac:dyDescent="0.25">
      <c r="B28" s="18" t="s">
        <v>120</v>
      </c>
      <c r="C28" s="20" t="s">
        <v>121</v>
      </c>
    </row>
    <row r="29" spans="2:3" ht="75" x14ac:dyDescent="0.25">
      <c r="B29" s="18" t="s">
        <v>51</v>
      </c>
      <c r="C29" s="20" t="s">
        <v>157</v>
      </c>
    </row>
    <row r="30" spans="2:3" x14ac:dyDescent="0.25">
      <c r="B30" s="18" t="s">
        <v>52</v>
      </c>
      <c r="C30" s="20" t="s">
        <v>103</v>
      </c>
    </row>
    <row r="31" spans="2:3" x14ac:dyDescent="0.25">
      <c r="B31" s="18" t="s">
        <v>122</v>
      </c>
      <c r="C31" s="19">
        <v>15</v>
      </c>
    </row>
    <row r="32" spans="2:3" x14ac:dyDescent="0.25">
      <c r="B32" s="18" t="s">
        <v>53</v>
      </c>
      <c r="C32" s="63">
        <v>15</v>
      </c>
    </row>
    <row r="33" spans="2:3" x14ac:dyDescent="0.25">
      <c r="B33" s="18" t="s">
        <v>123</v>
      </c>
      <c r="C33" s="19" t="s">
        <v>138</v>
      </c>
    </row>
    <row r="34" spans="2:3" x14ac:dyDescent="0.25">
      <c r="B34" s="18" t="s">
        <v>125</v>
      </c>
      <c r="C34" s="19" t="s">
        <v>158</v>
      </c>
    </row>
    <row r="35" spans="2:3" x14ac:dyDescent="0.25">
      <c r="B35" s="18" t="s">
        <v>54</v>
      </c>
      <c r="C35" s="19" t="s">
        <v>126</v>
      </c>
    </row>
    <row r="36" spans="2:3" ht="30" x14ac:dyDescent="0.25">
      <c r="B36" s="18" t="s">
        <v>55</v>
      </c>
      <c r="C36" s="19" t="s">
        <v>159</v>
      </c>
    </row>
    <row r="37" spans="2:3" x14ac:dyDescent="0.25">
      <c r="B37" s="18" t="s">
        <v>128</v>
      </c>
      <c r="C37" s="19"/>
    </row>
    <row r="38" spans="2:3" x14ac:dyDescent="0.25">
      <c r="B38" s="18" t="s">
        <v>129</v>
      </c>
      <c r="C38" s="19" t="s">
        <v>130</v>
      </c>
    </row>
    <row r="40" spans="2:3" ht="21" x14ac:dyDescent="0.25">
      <c r="B40" s="387" t="s">
        <v>131</v>
      </c>
      <c r="C40" s="387"/>
    </row>
    <row r="41" spans="2:3" ht="21" x14ac:dyDescent="0.25">
      <c r="B41" s="58" t="s">
        <v>115</v>
      </c>
      <c r="C41" s="58" t="s">
        <v>25</v>
      </c>
    </row>
    <row r="42" spans="2:3" x14ac:dyDescent="0.25">
      <c r="B42" s="18" t="s">
        <v>116</v>
      </c>
      <c r="C42" s="20" t="s">
        <v>445</v>
      </c>
    </row>
    <row r="43" spans="2:3" ht="60" x14ac:dyDescent="0.25">
      <c r="B43" s="18" t="s">
        <v>117</v>
      </c>
      <c r="C43" s="19" t="s">
        <v>141</v>
      </c>
    </row>
    <row r="44" spans="2:3" x14ac:dyDescent="0.25">
      <c r="B44" s="18" t="s">
        <v>118</v>
      </c>
      <c r="C44" s="19" t="s">
        <v>142</v>
      </c>
    </row>
    <row r="45" spans="2:3" ht="30" x14ac:dyDescent="0.25">
      <c r="B45" s="18" t="s">
        <v>119</v>
      </c>
      <c r="C45" s="19" t="s">
        <v>143</v>
      </c>
    </row>
    <row r="46" spans="2:3" ht="30" x14ac:dyDescent="0.25">
      <c r="B46" s="18" t="s">
        <v>120</v>
      </c>
      <c r="C46" s="19" t="s">
        <v>121</v>
      </c>
    </row>
    <row r="47" spans="2:3" ht="30" x14ac:dyDescent="0.25">
      <c r="B47" s="18" t="s">
        <v>51</v>
      </c>
      <c r="C47" s="19" t="s">
        <v>144</v>
      </c>
    </row>
    <row r="48" spans="2:3" x14ac:dyDescent="0.25">
      <c r="B48" s="18" t="s">
        <v>52</v>
      </c>
      <c r="C48" s="19" t="s">
        <v>145</v>
      </c>
    </row>
    <row r="49" spans="2:4" x14ac:dyDescent="0.25">
      <c r="B49" s="18" t="s">
        <v>122</v>
      </c>
      <c r="C49" s="61" t="s">
        <v>300</v>
      </c>
    </row>
    <row r="50" spans="2:4" x14ac:dyDescent="0.25">
      <c r="B50" s="18" t="s">
        <v>53</v>
      </c>
      <c r="C50" s="63">
        <v>130</v>
      </c>
    </row>
    <row r="51" spans="2:4" x14ac:dyDescent="0.25">
      <c r="B51" s="18" t="s">
        <v>123</v>
      </c>
      <c r="C51" s="19" t="s">
        <v>138</v>
      </c>
    </row>
    <row r="52" spans="2:4" x14ac:dyDescent="0.25">
      <c r="B52" s="18" t="s">
        <v>125</v>
      </c>
      <c r="C52" s="19" t="s">
        <v>139</v>
      </c>
    </row>
    <row r="53" spans="2:4" x14ac:dyDescent="0.25">
      <c r="B53" s="18" t="s">
        <v>54</v>
      </c>
      <c r="C53" s="19" t="s">
        <v>126</v>
      </c>
    </row>
    <row r="54" spans="2:4" ht="30" x14ac:dyDescent="0.25">
      <c r="B54" s="18" t="s">
        <v>55</v>
      </c>
      <c r="C54" s="19" t="s">
        <v>127</v>
      </c>
    </row>
    <row r="55" spans="2:4" x14ac:dyDescent="0.25">
      <c r="B55" s="18" t="s">
        <v>128</v>
      </c>
      <c r="C55" s="19"/>
    </row>
    <row r="56" spans="2:4" x14ac:dyDescent="0.25">
      <c r="B56" s="18" t="s">
        <v>129</v>
      </c>
      <c r="C56" s="19" t="s">
        <v>130</v>
      </c>
    </row>
    <row r="59" spans="2:4" ht="21" x14ac:dyDescent="0.25">
      <c r="B59" s="387" t="s">
        <v>140</v>
      </c>
      <c r="C59" s="387"/>
      <c r="D59" s="60" t="s">
        <v>146</v>
      </c>
    </row>
    <row r="60" spans="2:4" ht="21" x14ac:dyDescent="0.25">
      <c r="B60" s="58" t="s">
        <v>115</v>
      </c>
      <c r="C60" s="58" t="s">
        <v>25</v>
      </c>
    </row>
    <row r="61" spans="2:4" x14ac:dyDescent="0.25">
      <c r="B61" s="18" t="s">
        <v>116</v>
      </c>
      <c r="C61" s="20" t="s">
        <v>446</v>
      </c>
      <c r="D61" s="21"/>
    </row>
    <row r="62" spans="2:4" ht="60" x14ac:dyDescent="0.25">
      <c r="B62" s="18" t="s">
        <v>117</v>
      </c>
      <c r="C62" s="20" t="s">
        <v>147</v>
      </c>
    </row>
    <row r="63" spans="2:4" x14ac:dyDescent="0.25">
      <c r="B63" s="18" t="s">
        <v>118</v>
      </c>
      <c r="C63" s="20" t="s">
        <v>148</v>
      </c>
    </row>
    <row r="64" spans="2:4" ht="30" x14ac:dyDescent="0.25">
      <c r="B64" s="18" t="s">
        <v>119</v>
      </c>
      <c r="C64" s="20" t="s">
        <v>149</v>
      </c>
    </row>
    <row r="65" spans="2:3" ht="30" x14ac:dyDescent="0.25">
      <c r="B65" s="18" t="s">
        <v>120</v>
      </c>
      <c r="C65" s="20" t="s">
        <v>302</v>
      </c>
    </row>
    <row r="66" spans="2:3" ht="60" x14ac:dyDescent="0.25">
      <c r="B66" s="18" t="s">
        <v>51</v>
      </c>
      <c r="C66" s="20" t="s">
        <v>151</v>
      </c>
    </row>
    <row r="67" spans="2:3" x14ac:dyDescent="0.25">
      <c r="B67" s="18" t="s">
        <v>52</v>
      </c>
      <c r="C67" s="20" t="s">
        <v>152</v>
      </c>
    </row>
    <row r="68" spans="2:3" x14ac:dyDescent="0.25">
      <c r="B68" s="18" t="s">
        <v>122</v>
      </c>
      <c r="C68" s="61" t="s">
        <v>303</v>
      </c>
    </row>
    <row r="69" spans="2:3" x14ac:dyDescent="0.25">
      <c r="B69" s="18" t="s">
        <v>53</v>
      </c>
      <c r="C69" s="64">
        <v>1800</v>
      </c>
    </row>
    <row r="70" spans="2:3" x14ac:dyDescent="0.25">
      <c r="B70" s="18" t="s">
        <v>123</v>
      </c>
      <c r="C70" s="19" t="s">
        <v>138</v>
      </c>
    </row>
    <row r="71" spans="2:3" x14ac:dyDescent="0.25">
      <c r="B71" s="18" t="s">
        <v>125</v>
      </c>
      <c r="C71" s="19" t="s">
        <v>153</v>
      </c>
    </row>
    <row r="72" spans="2:3" x14ac:dyDescent="0.25">
      <c r="B72" s="18" t="s">
        <v>54</v>
      </c>
      <c r="C72" s="19" t="s">
        <v>126</v>
      </c>
    </row>
    <row r="73" spans="2:3" ht="30" x14ac:dyDescent="0.25">
      <c r="B73" s="18" t="s">
        <v>55</v>
      </c>
      <c r="C73" s="19" t="s">
        <v>127</v>
      </c>
    </row>
    <row r="74" spans="2:3" x14ac:dyDescent="0.25">
      <c r="B74" s="18" t="s">
        <v>128</v>
      </c>
      <c r="C74" s="19"/>
    </row>
    <row r="75" spans="2:3" x14ac:dyDescent="0.25">
      <c r="B75" s="18" t="s">
        <v>129</v>
      </c>
      <c r="C75" s="19" t="s">
        <v>130</v>
      </c>
    </row>
    <row r="78" spans="2:3" ht="21" x14ac:dyDescent="0.25">
      <c r="B78" s="386" t="s">
        <v>301</v>
      </c>
      <c r="C78" s="386"/>
    </row>
    <row r="79" spans="2:3" ht="21" x14ac:dyDescent="0.25">
      <c r="B79" s="127" t="s">
        <v>115</v>
      </c>
      <c r="C79" s="127" t="s">
        <v>25</v>
      </c>
    </row>
    <row r="80" spans="2:3" ht="30" x14ac:dyDescent="0.25">
      <c r="B80" s="128" t="s">
        <v>116</v>
      </c>
      <c r="C80" s="129" t="s">
        <v>447</v>
      </c>
    </row>
    <row r="81" spans="2:3" ht="90" x14ac:dyDescent="0.25">
      <c r="B81" s="128" t="s">
        <v>117</v>
      </c>
      <c r="C81" s="162" t="s">
        <v>384</v>
      </c>
    </row>
    <row r="82" spans="2:3" ht="45.75" thickBot="1" x14ac:dyDescent="0.3">
      <c r="B82" s="128" t="s">
        <v>118</v>
      </c>
      <c r="C82" s="161" t="s">
        <v>385</v>
      </c>
    </row>
    <row r="83" spans="2:3" ht="45" x14ac:dyDescent="0.25">
      <c r="B83" s="128" t="s">
        <v>119</v>
      </c>
      <c r="C83" s="129" t="s">
        <v>389</v>
      </c>
    </row>
    <row r="84" spans="2:3" ht="30" x14ac:dyDescent="0.25">
      <c r="B84" s="128" t="s">
        <v>120</v>
      </c>
      <c r="C84" s="129" t="s">
        <v>386</v>
      </c>
    </row>
    <row r="85" spans="2:3" x14ac:dyDescent="0.25">
      <c r="B85" s="128" t="s">
        <v>51</v>
      </c>
      <c r="C85" s="129" t="s">
        <v>387</v>
      </c>
    </row>
    <row r="86" spans="2:3" ht="30" x14ac:dyDescent="0.25">
      <c r="B86" s="128" t="s">
        <v>52</v>
      </c>
      <c r="C86" s="129" t="s">
        <v>388</v>
      </c>
    </row>
    <row r="87" spans="2:3" x14ac:dyDescent="0.25">
      <c r="B87" s="128" t="s">
        <v>122</v>
      </c>
      <c r="C87" s="130" t="s">
        <v>304</v>
      </c>
    </row>
    <row r="88" spans="2:3" x14ac:dyDescent="0.25">
      <c r="B88" s="128" t="s">
        <v>53</v>
      </c>
      <c r="C88" s="131" t="s">
        <v>395</v>
      </c>
    </row>
    <row r="89" spans="2:3" x14ac:dyDescent="0.25">
      <c r="B89" s="128" t="s">
        <v>123</v>
      </c>
      <c r="C89" s="132" t="s">
        <v>167</v>
      </c>
    </row>
    <row r="90" spans="2:3" x14ac:dyDescent="0.25">
      <c r="B90" s="128" t="s">
        <v>125</v>
      </c>
      <c r="C90" s="132" t="s">
        <v>130</v>
      </c>
    </row>
    <row r="91" spans="2:3" x14ac:dyDescent="0.25">
      <c r="B91" s="128" t="s">
        <v>54</v>
      </c>
      <c r="C91" s="132" t="s">
        <v>126</v>
      </c>
    </row>
    <row r="92" spans="2:3" ht="30" x14ac:dyDescent="0.25">
      <c r="B92" s="128" t="s">
        <v>55</v>
      </c>
      <c r="C92" s="132" t="s">
        <v>159</v>
      </c>
    </row>
    <row r="93" spans="2:3" x14ac:dyDescent="0.25">
      <c r="B93" s="128" t="s">
        <v>128</v>
      </c>
      <c r="C93" s="132"/>
    </row>
    <row r="94" spans="2:3" x14ac:dyDescent="0.25">
      <c r="B94" s="128" t="s">
        <v>129</v>
      </c>
      <c r="C94" s="132" t="s">
        <v>130</v>
      </c>
    </row>
  </sheetData>
  <mergeCells count="5">
    <mergeCell ref="B78:C78"/>
    <mergeCell ref="B4:C4"/>
    <mergeCell ref="B22:C22"/>
    <mergeCell ref="B40:C40"/>
    <mergeCell ref="B59:C59"/>
  </mergeCells>
  <pageMargins left="0.7" right="0.7" top="0.75" bottom="0.75" header="0.3" footer="0.3"/>
  <pageSetup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3FC94-FF12-4A97-82AB-E041FE4ADAE2}">
  <sheetPr>
    <tabColor theme="4" tint="0.39997558519241921"/>
  </sheetPr>
  <dimension ref="B1:K71"/>
  <sheetViews>
    <sheetView zoomScale="80" zoomScaleNormal="80" workbookViewId="0">
      <selection activeCell="F30" sqref="F30:F31"/>
    </sheetView>
  </sheetViews>
  <sheetFormatPr baseColWidth="10" defaultRowHeight="15" x14ac:dyDescent="0.25"/>
  <cols>
    <col min="1" max="1" width="1.7109375" customWidth="1"/>
    <col min="2" max="2" width="27.7109375" customWidth="1"/>
    <col min="3" max="3" width="33.85546875" customWidth="1"/>
    <col min="4" max="4" width="16.28515625" customWidth="1"/>
    <col min="5" max="5" width="17" customWidth="1"/>
    <col min="6" max="6" width="20.85546875" customWidth="1"/>
    <col min="7" max="7" width="73.5703125" customWidth="1"/>
    <col min="8" max="8" width="32.42578125" customWidth="1"/>
  </cols>
  <sheetData>
    <row r="1" spans="2:11" ht="15.75" thickBot="1" x14ac:dyDescent="0.3"/>
    <row r="2" spans="2:11" ht="23.25" x14ac:dyDescent="0.35">
      <c r="B2" s="376" t="s">
        <v>524</v>
      </c>
      <c r="C2" s="377"/>
      <c r="D2" s="377"/>
      <c r="E2" s="377"/>
      <c r="F2" s="377"/>
      <c r="G2" s="377"/>
      <c r="H2" s="378"/>
    </row>
    <row r="3" spans="2:11" ht="21.75" customHeight="1" thickBot="1" x14ac:dyDescent="0.4">
      <c r="B3" s="218" t="s">
        <v>525</v>
      </c>
      <c r="C3" s="388" t="s">
        <v>546</v>
      </c>
      <c r="D3" s="388"/>
      <c r="E3" s="219"/>
      <c r="F3" s="219"/>
      <c r="G3" s="219"/>
      <c r="H3" s="220"/>
    </row>
    <row r="4" spans="2:11" ht="84.75" customHeight="1" thickBot="1" x14ac:dyDescent="0.3">
      <c r="B4" s="221" t="s">
        <v>527</v>
      </c>
      <c r="C4" s="222" t="s">
        <v>528</v>
      </c>
      <c r="D4" s="222" t="s">
        <v>459</v>
      </c>
      <c r="E4" s="222" t="s">
        <v>460</v>
      </c>
      <c r="F4" s="222" t="s">
        <v>461</v>
      </c>
      <c r="G4" s="222" t="s">
        <v>462</v>
      </c>
      <c r="H4" s="223" t="s">
        <v>463</v>
      </c>
    </row>
    <row r="5" spans="2:11" ht="72.75" customHeight="1" x14ac:dyDescent="0.25">
      <c r="B5" s="224" t="s">
        <v>547</v>
      </c>
      <c r="C5" s="225" t="s">
        <v>548</v>
      </c>
      <c r="D5" s="225" t="s">
        <v>509</v>
      </c>
      <c r="E5" s="225" t="s">
        <v>467</v>
      </c>
      <c r="F5" s="225" t="s">
        <v>509</v>
      </c>
      <c r="G5" s="225" t="s">
        <v>549</v>
      </c>
      <c r="H5" s="226"/>
    </row>
    <row r="6" spans="2:11" ht="30" customHeight="1" x14ac:dyDescent="0.25">
      <c r="B6" s="169" t="s">
        <v>550</v>
      </c>
      <c r="C6" s="168" t="s">
        <v>551</v>
      </c>
      <c r="D6" s="168" t="s">
        <v>509</v>
      </c>
      <c r="E6" s="168" t="s">
        <v>467</v>
      </c>
      <c r="F6" s="225" t="s">
        <v>509</v>
      </c>
      <c r="G6" s="228" t="s">
        <v>552</v>
      </c>
      <c r="H6" s="170"/>
    </row>
    <row r="7" spans="2:11" ht="90" customHeight="1" x14ac:dyDescent="0.25">
      <c r="B7" s="169" t="s">
        <v>553</v>
      </c>
      <c r="C7" s="168" t="s">
        <v>554</v>
      </c>
      <c r="D7" s="168" t="s">
        <v>509</v>
      </c>
      <c r="E7" s="168" t="s">
        <v>467</v>
      </c>
      <c r="F7" s="225" t="s">
        <v>509</v>
      </c>
      <c r="G7" s="227" t="s">
        <v>555</v>
      </c>
      <c r="H7" s="170"/>
    </row>
    <row r="8" spans="2:11" ht="60" x14ac:dyDescent="0.25">
      <c r="B8" s="169" t="s">
        <v>556</v>
      </c>
      <c r="C8" s="168" t="s">
        <v>557</v>
      </c>
      <c r="D8" s="168" t="s">
        <v>509</v>
      </c>
      <c r="E8" s="168" t="s">
        <v>503</v>
      </c>
      <c r="F8" s="225" t="s">
        <v>509</v>
      </c>
      <c r="G8" s="228" t="s">
        <v>558</v>
      </c>
      <c r="H8" s="170"/>
    </row>
    <row r="9" spans="2:11" ht="42.75" x14ac:dyDescent="0.25">
      <c r="B9" s="389" t="s">
        <v>559</v>
      </c>
      <c r="C9" s="393" t="s">
        <v>560</v>
      </c>
      <c r="D9" s="393" t="s">
        <v>509</v>
      </c>
      <c r="E9" s="393" t="s">
        <v>501</v>
      </c>
      <c r="F9" s="393" t="s">
        <v>501</v>
      </c>
      <c r="G9" s="275" t="s">
        <v>561</v>
      </c>
      <c r="H9" s="170"/>
    </row>
    <row r="10" spans="2:11" ht="42.75" x14ac:dyDescent="0.25">
      <c r="B10" s="390"/>
      <c r="C10" s="395"/>
      <c r="D10" s="395"/>
      <c r="E10" s="395"/>
      <c r="F10" s="395"/>
      <c r="G10" s="275" t="s">
        <v>562</v>
      </c>
      <c r="H10" s="170"/>
    </row>
    <row r="11" spans="2:11" ht="42.75" x14ac:dyDescent="0.25">
      <c r="B11" s="390"/>
      <c r="C11" s="395"/>
      <c r="D11" s="395"/>
      <c r="E11" s="395"/>
      <c r="F11" s="395"/>
      <c r="G11" s="275" t="s">
        <v>563</v>
      </c>
      <c r="H11" s="170"/>
    </row>
    <row r="12" spans="2:11" x14ac:dyDescent="0.25">
      <c r="B12" s="390"/>
      <c r="C12" s="395"/>
      <c r="D12" s="395"/>
      <c r="E12" s="395"/>
      <c r="F12" s="395"/>
      <c r="G12" s="275" t="s">
        <v>564</v>
      </c>
      <c r="H12" s="170"/>
    </row>
    <row r="13" spans="2:11" x14ac:dyDescent="0.25">
      <c r="B13" s="390"/>
      <c r="C13" s="395"/>
      <c r="D13" s="395"/>
      <c r="E13" s="395"/>
      <c r="F13" s="395"/>
      <c r="G13" s="275" t="s">
        <v>565</v>
      </c>
      <c r="H13" s="170"/>
    </row>
    <row r="14" spans="2:11" x14ac:dyDescent="0.25">
      <c r="B14" s="390"/>
      <c r="C14" s="395"/>
      <c r="D14" s="395"/>
      <c r="E14" s="395"/>
      <c r="F14" s="395"/>
      <c r="G14" s="275" t="s">
        <v>566</v>
      </c>
      <c r="H14" s="170"/>
    </row>
    <row r="15" spans="2:11" ht="28.5" x14ac:dyDescent="0.25">
      <c r="B15" s="390"/>
      <c r="C15" s="395"/>
      <c r="D15" s="395"/>
      <c r="E15" s="395"/>
      <c r="F15" s="395"/>
      <c r="G15" s="275" t="s">
        <v>567</v>
      </c>
      <c r="H15" s="170"/>
      <c r="K15">
        <f>SUM(D9:D19)</f>
        <v>0</v>
      </c>
    </row>
    <row r="16" spans="2:11" ht="28.5" x14ac:dyDescent="0.25">
      <c r="B16" s="390"/>
      <c r="C16" s="395"/>
      <c r="D16" s="395"/>
      <c r="E16" s="395"/>
      <c r="F16" s="395"/>
      <c r="G16" s="275" t="s">
        <v>568</v>
      </c>
      <c r="H16" s="170"/>
    </row>
    <row r="17" spans="2:8" ht="28.5" x14ac:dyDescent="0.25">
      <c r="B17" s="390"/>
      <c r="C17" s="395"/>
      <c r="D17" s="395"/>
      <c r="E17" s="395"/>
      <c r="F17" s="395"/>
      <c r="G17" s="275" t="s">
        <v>569</v>
      </c>
      <c r="H17" s="170"/>
    </row>
    <row r="18" spans="2:8" ht="28.5" x14ac:dyDescent="0.25">
      <c r="B18" s="390"/>
      <c r="C18" s="395"/>
      <c r="D18" s="395"/>
      <c r="E18" s="395"/>
      <c r="F18" s="395"/>
      <c r="G18" s="275" t="s">
        <v>570</v>
      </c>
      <c r="H18" s="170"/>
    </row>
    <row r="19" spans="2:8" ht="30" customHeight="1" x14ac:dyDescent="0.25">
      <c r="B19" s="390"/>
      <c r="C19" s="395"/>
      <c r="D19" s="395"/>
      <c r="E19" s="395"/>
      <c r="F19" s="395"/>
      <c r="G19" s="275" t="s">
        <v>571</v>
      </c>
      <c r="H19" s="170"/>
    </row>
    <row r="20" spans="2:8" ht="28.5" x14ac:dyDescent="0.25">
      <c r="B20" s="390"/>
      <c r="C20" s="395"/>
      <c r="D20" s="395"/>
      <c r="E20" s="395"/>
      <c r="F20" s="395"/>
      <c r="G20" s="275" t="s">
        <v>572</v>
      </c>
      <c r="H20" s="170"/>
    </row>
    <row r="21" spans="2:8" ht="28.5" x14ac:dyDescent="0.25">
      <c r="B21" s="390"/>
      <c r="C21" s="395"/>
      <c r="D21" s="395"/>
      <c r="E21" s="395"/>
      <c r="F21" s="395"/>
      <c r="G21" s="275" t="s">
        <v>573</v>
      </c>
      <c r="H21" s="170"/>
    </row>
    <row r="22" spans="2:8" ht="28.5" x14ac:dyDescent="0.25">
      <c r="B22" s="390"/>
      <c r="C22" s="395"/>
      <c r="D22" s="395"/>
      <c r="E22" s="395"/>
      <c r="F22" s="395"/>
      <c r="G22" s="275" t="s">
        <v>574</v>
      </c>
      <c r="H22" s="170"/>
    </row>
    <row r="23" spans="2:8" ht="28.5" x14ac:dyDescent="0.25">
      <c r="B23" s="390"/>
      <c r="C23" s="395"/>
      <c r="D23" s="395"/>
      <c r="E23" s="395"/>
      <c r="F23" s="395"/>
      <c r="G23" s="275" t="s">
        <v>575</v>
      </c>
      <c r="H23" s="170"/>
    </row>
    <row r="24" spans="2:8" ht="57" customHeight="1" x14ac:dyDescent="0.25">
      <c r="B24" s="390"/>
      <c r="C24" s="395"/>
      <c r="D24" s="395"/>
      <c r="E24" s="395"/>
      <c r="F24" s="395"/>
      <c r="G24" s="275" t="s">
        <v>576</v>
      </c>
      <c r="H24" s="170"/>
    </row>
    <row r="25" spans="2:8" x14ac:dyDescent="0.25">
      <c r="B25" s="390"/>
      <c r="C25" s="395"/>
      <c r="D25" s="395"/>
      <c r="E25" s="395"/>
      <c r="F25" s="395"/>
      <c r="G25" s="275" t="s">
        <v>577</v>
      </c>
      <c r="H25" s="170"/>
    </row>
    <row r="26" spans="2:8" ht="28.5" x14ac:dyDescent="0.25">
      <c r="B26" s="391"/>
      <c r="C26" s="394"/>
      <c r="D26" s="394"/>
      <c r="E26" s="394"/>
      <c r="F26" s="394"/>
      <c r="G26" s="275" t="s">
        <v>578</v>
      </c>
      <c r="H26" s="170"/>
    </row>
    <row r="27" spans="2:8" x14ac:dyDescent="0.25">
      <c r="B27" s="389" t="s">
        <v>579</v>
      </c>
      <c r="C27" s="393" t="s">
        <v>580</v>
      </c>
      <c r="D27" s="393" t="s">
        <v>509</v>
      </c>
      <c r="E27" s="393" t="s">
        <v>467</v>
      </c>
      <c r="F27" s="393" t="s">
        <v>509</v>
      </c>
      <c r="G27" s="168" t="s">
        <v>581</v>
      </c>
      <c r="H27" s="170"/>
    </row>
    <row r="28" spans="2:8" x14ac:dyDescent="0.25">
      <c r="B28" s="390"/>
      <c r="C28" s="394"/>
      <c r="D28" s="394"/>
      <c r="E28" s="394"/>
      <c r="F28" s="394"/>
      <c r="G28" s="168" t="s">
        <v>582</v>
      </c>
      <c r="H28" s="170"/>
    </row>
    <row r="29" spans="2:8" ht="30" x14ac:dyDescent="0.25">
      <c r="B29" s="390"/>
      <c r="C29" s="276" t="s">
        <v>583</v>
      </c>
      <c r="D29" s="276" t="s">
        <v>509</v>
      </c>
      <c r="E29" s="276" t="s">
        <v>467</v>
      </c>
      <c r="F29" s="276" t="s">
        <v>509</v>
      </c>
      <c r="G29" s="168" t="s">
        <v>584</v>
      </c>
      <c r="H29" s="170"/>
    </row>
    <row r="30" spans="2:8" ht="30" customHeight="1" x14ac:dyDescent="0.25">
      <c r="B30" s="390"/>
      <c r="C30" s="393" t="s">
        <v>585</v>
      </c>
      <c r="D30" s="393" t="s">
        <v>505</v>
      </c>
      <c r="E30" s="393" t="s">
        <v>467</v>
      </c>
      <c r="F30" s="393" t="s">
        <v>505</v>
      </c>
      <c r="G30" s="168" t="s">
        <v>586</v>
      </c>
      <c r="H30" s="170"/>
    </row>
    <row r="31" spans="2:8" x14ac:dyDescent="0.25">
      <c r="B31" s="390"/>
      <c r="C31" s="394"/>
      <c r="D31" s="394"/>
      <c r="E31" s="394"/>
      <c r="F31" s="394"/>
      <c r="G31" s="168" t="s">
        <v>587</v>
      </c>
      <c r="H31" s="170"/>
    </row>
    <row r="32" spans="2:8" ht="30" x14ac:dyDescent="0.25">
      <c r="B32" s="391"/>
      <c r="C32" s="168" t="s">
        <v>588</v>
      </c>
      <c r="D32" s="168" t="s">
        <v>505</v>
      </c>
      <c r="E32" s="168" t="s">
        <v>501</v>
      </c>
      <c r="F32" s="168" t="s">
        <v>501</v>
      </c>
      <c r="G32" s="168" t="s">
        <v>589</v>
      </c>
      <c r="H32" s="170"/>
    </row>
    <row r="33" spans="2:8" ht="45" x14ac:dyDescent="0.25">
      <c r="B33" s="169" t="s">
        <v>590</v>
      </c>
      <c r="C33" s="168" t="s">
        <v>591</v>
      </c>
      <c r="D33" s="168" t="s">
        <v>505</v>
      </c>
      <c r="E33" s="168" t="s">
        <v>467</v>
      </c>
      <c r="F33" s="168" t="s">
        <v>505</v>
      </c>
      <c r="G33" s="168" t="s">
        <v>592</v>
      </c>
      <c r="H33" s="170"/>
    </row>
    <row r="34" spans="2:8" ht="3" customHeight="1" thickBot="1" x14ac:dyDescent="0.3">
      <c r="B34" s="171"/>
      <c r="C34" s="172"/>
      <c r="D34" s="172"/>
      <c r="E34" s="172"/>
      <c r="F34" s="172"/>
      <c r="G34" s="172"/>
      <c r="H34" s="173"/>
    </row>
    <row r="36" spans="2:8" x14ac:dyDescent="0.25">
      <c r="B36" s="174" t="s">
        <v>457</v>
      </c>
      <c r="C36" s="392" t="s">
        <v>478</v>
      </c>
      <c r="D36" s="392"/>
      <c r="E36" s="392"/>
      <c r="F36" s="392"/>
      <c r="G36" s="392"/>
      <c r="H36" s="392"/>
    </row>
    <row r="37" spans="2:8" x14ac:dyDescent="0.25">
      <c r="B37" s="174" t="s">
        <v>479</v>
      </c>
      <c r="C37" s="392" t="s">
        <v>480</v>
      </c>
      <c r="D37" s="392"/>
      <c r="E37" s="392"/>
      <c r="F37" s="392"/>
      <c r="G37" s="392"/>
      <c r="H37" s="392"/>
    </row>
    <row r="38" spans="2:8" x14ac:dyDescent="0.25">
      <c r="B38" s="174" t="s">
        <v>481</v>
      </c>
      <c r="C38" s="392" t="s">
        <v>482</v>
      </c>
      <c r="D38" s="392"/>
      <c r="E38" s="392"/>
      <c r="F38" s="392"/>
      <c r="G38" s="392"/>
      <c r="H38" s="392"/>
    </row>
    <row r="39" spans="2:8" x14ac:dyDescent="0.25">
      <c r="B39" s="174" t="s">
        <v>460</v>
      </c>
      <c r="C39" s="392" t="s">
        <v>539</v>
      </c>
      <c r="D39" s="392"/>
      <c r="E39" s="392"/>
      <c r="F39" s="392"/>
      <c r="G39" s="392"/>
      <c r="H39" s="392"/>
    </row>
    <row r="40" spans="2:8" x14ac:dyDescent="0.25">
      <c r="B40" s="174" t="s">
        <v>540</v>
      </c>
      <c r="C40" s="392" t="s">
        <v>541</v>
      </c>
      <c r="D40" s="392"/>
      <c r="E40" s="392"/>
      <c r="F40" s="392"/>
      <c r="G40" s="392"/>
      <c r="H40" s="392"/>
    </row>
    <row r="41" spans="2:8" x14ac:dyDescent="0.25">
      <c r="B41" s="174" t="s">
        <v>485</v>
      </c>
      <c r="C41" s="392" t="s">
        <v>486</v>
      </c>
      <c r="D41" s="392"/>
      <c r="E41" s="392"/>
      <c r="F41" s="392"/>
      <c r="G41" s="392"/>
      <c r="H41" s="392"/>
    </row>
    <row r="44" spans="2:8" ht="46.5" customHeight="1" thickBot="1" x14ac:dyDescent="0.3">
      <c r="B44" s="397" t="s">
        <v>487</v>
      </c>
      <c r="C44" s="397"/>
      <c r="D44" s="397"/>
      <c r="F44" s="398" t="s">
        <v>488</v>
      </c>
      <c r="G44" s="398"/>
      <c r="H44" s="398"/>
    </row>
    <row r="45" spans="2:8" ht="15.75" thickBot="1" x14ac:dyDescent="0.3">
      <c r="B45" s="229" t="s">
        <v>489</v>
      </c>
      <c r="C45" s="230" t="s">
        <v>490</v>
      </c>
      <c r="D45" s="231" t="s">
        <v>491</v>
      </c>
      <c r="F45" s="232" t="s">
        <v>489</v>
      </c>
      <c r="G45" s="233" t="s">
        <v>490</v>
      </c>
      <c r="H45" s="234" t="s">
        <v>491</v>
      </c>
    </row>
    <row r="46" spans="2:8" ht="51" customHeight="1" x14ac:dyDescent="0.25">
      <c r="B46" s="235">
        <v>1</v>
      </c>
      <c r="C46" s="236" t="s">
        <v>492</v>
      </c>
      <c r="D46" s="237" t="s">
        <v>493</v>
      </c>
      <c r="F46" s="238">
        <v>1</v>
      </c>
      <c r="G46" s="239" t="s">
        <v>494</v>
      </c>
      <c r="H46" s="240" t="s">
        <v>495</v>
      </c>
    </row>
    <row r="47" spans="2:8" ht="44.25" customHeight="1" x14ac:dyDescent="0.25">
      <c r="B47" s="241">
        <v>3</v>
      </c>
      <c r="C47" s="180" t="s">
        <v>496</v>
      </c>
      <c r="D47" s="242" t="s">
        <v>497</v>
      </c>
      <c r="F47" s="243">
        <v>2</v>
      </c>
      <c r="G47" s="244" t="s">
        <v>498</v>
      </c>
      <c r="H47" s="245" t="s">
        <v>499</v>
      </c>
    </row>
    <row r="48" spans="2:8" ht="46.5" customHeight="1" x14ac:dyDescent="0.25">
      <c r="B48" s="241">
        <v>5</v>
      </c>
      <c r="C48" s="180" t="s">
        <v>467</v>
      </c>
      <c r="D48" s="242" t="s">
        <v>500</v>
      </c>
      <c r="F48" s="243">
        <v>3</v>
      </c>
      <c r="G48" s="244" t="s">
        <v>501</v>
      </c>
      <c r="H48" s="245" t="s">
        <v>502</v>
      </c>
    </row>
    <row r="49" spans="2:8" ht="45.75" customHeight="1" x14ac:dyDescent="0.25">
      <c r="B49" s="241">
        <v>7</v>
      </c>
      <c r="C49" s="180" t="s">
        <v>503</v>
      </c>
      <c r="D49" s="242" t="s">
        <v>504</v>
      </c>
      <c r="F49" s="243">
        <v>4</v>
      </c>
      <c r="G49" s="244" t="s">
        <v>505</v>
      </c>
      <c r="H49" s="245" t="s">
        <v>506</v>
      </c>
    </row>
    <row r="50" spans="2:8" ht="57" thickBot="1" x14ac:dyDescent="0.3">
      <c r="B50" s="246">
        <v>9</v>
      </c>
      <c r="C50" s="247" t="s">
        <v>507</v>
      </c>
      <c r="D50" s="248" t="s">
        <v>508</v>
      </c>
      <c r="F50" s="249">
        <v>5</v>
      </c>
      <c r="G50" s="250" t="s">
        <v>509</v>
      </c>
      <c r="H50" s="251" t="s">
        <v>510</v>
      </c>
    </row>
    <row r="51" spans="2:8" ht="16.5" thickBot="1" x14ac:dyDescent="0.3">
      <c r="B51" s="184"/>
    </row>
    <row r="52" spans="2:8" ht="39" customHeight="1" x14ac:dyDescent="0.25">
      <c r="B52" s="252" t="s">
        <v>511</v>
      </c>
      <c r="C52" s="253"/>
      <c r="D52" s="253"/>
      <c r="E52" s="253"/>
      <c r="F52" s="253"/>
      <c r="G52" s="253"/>
      <c r="H52" s="254"/>
    </row>
    <row r="53" spans="2:8" x14ac:dyDescent="0.25">
      <c r="B53" s="399" t="s">
        <v>481</v>
      </c>
      <c r="C53" s="255"/>
      <c r="D53" s="256" t="s">
        <v>512</v>
      </c>
      <c r="E53" s="257" t="s">
        <v>513</v>
      </c>
      <c r="F53" s="257" t="s">
        <v>514</v>
      </c>
      <c r="G53" s="257" t="s">
        <v>515</v>
      </c>
      <c r="H53" s="258" t="s">
        <v>516</v>
      </c>
    </row>
    <row r="54" spans="2:8" x14ac:dyDescent="0.25">
      <c r="B54" s="399"/>
      <c r="C54" s="255"/>
      <c r="D54" s="259">
        <v>1</v>
      </c>
      <c r="E54" s="259">
        <v>2</v>
      </c>
      <c r="F54" s="259">
        <v>3</v>
      </c>
      <c r="G54" s="259">
        <v>4</v>
      </c>
      <c r="H54" s="260">
        <v>5</v>
      </c>
    </row>
    <row r="55" spans="2:8" x14ac:dyDescent="0.25">
      <c r="B55" s="396" t="s">
        <v>460</v>
      </c>
      <c r="C55" s="255"/>
      <c r="D55" s="261"/>
      <c r="E55" s="261"/>
      <c r="F55" s="261"/>
      <c r="G55" s="261"/>
      <c r="H55" s="262"/>
    </row>
    <row r="56" spans="2:8" x14ac:dyDescent="0.25">
      <c r="B56" s="396"/>
      <c r="C56" s="255"/>
      <c r="D56" s="261"/>
      <c r="E56" s="261"/>
      <c r="F56" s="261"/>
      <c r="G56" s="261"/>
      <c r="H56" s="262"/>
    </row>
    <row r="57" spans="2:8" x14ac:dyDescent="0.25">
      <c r="B57" s="263">
        <v>9</v>
      </c>
      <c r="C57" s="264" t="s">
        <v>517</v>
      </c>
      <c r="D57" s="265">
        <v>9</v>
      </c>
      <c r="E57" s="265">
        <v>18</v>
      </c>
      <c r="F57" s="266">
        <v>27</v>
      </c>
      <c r="G57" s="266">
        <v>36</v>
      </c>
      <c r="H57" s="267">
        <v>45</v>
      </c>
    </row>
    <row r="58" spans="2:8" x14ac:dyDescent="0.25">
      <c r="B58" s="263">
        <v>7</v>
      </c>
      <c r="C58" s="264" t="s">
        <v>518</v>
      </c>
      <c r="D58" s="268">
        <v>7</v>
      </c>
      <c r="E58" s="265">
        <v>14</v>
      </c>
      <c r="F58" s="266">
        <v>21</v>
      </c>
      <c r="G58" s="266">
        <v>28</v>
      </c>
      <c r="H58" s="267">
        <v>35</v>
      </c>
    </row>
    <row r="59" spans="2:8" x14ac:dyDescent="0.25">
      <c r="B59" s="263">
        <v>5</v>
      </c>
      <c r="C59" s="264" t="s">
        <v>519</v>
      </c>
      <c r="D59" s="268">
        <v>5</v>
      </c>
      <c r="E59" s="265">
        <v>10</v>
      </c>
      <c r="F59" s="265">
        <v>15</v>
      </c>
      <c r="G59" s="266">
        <v>20</v>
      </c>
      <c r="H59" s="267">
        <v>25</v>
      </c>
    </row>
    <row r="60" spans="2:8" x14ac:dyDescent="0.25">
      <c r="B60" s="263">
        <v>3</v>
      </c>
      <c r="C60" s="264" t="s">
        <v>520</v>
      </c>
      <c r="D60" s="268">
        <v>3</v>
      </c>
      <c r="E60" s="268">
        <v>6</v>
      </c>
      <c r="F60" s="265">
        <v>9</v>
      </c>
      <c r="G60" s="265">
        <v>12</v>
      </c>
      <c r="H60" s="269">
        <v>15</v>
      </c>
    </row>
    <row r="61" spans="2:8" ht="15.75" customHeight="1" thickBot="1" x14ac:dyDescent="0.3">
      <c r="B61" s="270">
        <v>1</v>
      </c>
      <c r="C61" s="271" t="s">
        <v>521</v>
      </c>
      <c r="D61" s="272">
        <v>1</v>
      </c>
      <c r="E61" s="272">
        <v>2</v>
      </c>
      <c r="F61" s="272">
        <v>3</v>
      </c>
      <c r="G61" s="272">
        <v>4</v>
      </c>
      <c r="H61" s="273">
        <v>5</v>
      </c>
    </row>
    <row r="71" spans="2:2" ht="15.75" x14ac:dyDescent="0.25">
      <c r="B71" s="184"/>
    </row>
  </sheetData>
  <mergeCells count="26">
    <mergeCell ref="F30:F31"/>
    <mergeCell ref="C36:H36"/>
    <mergeCell ref="C37:H37"/>
    <mergeCell ref="B55:B56"/>
    <mergeCell ref="C39:H39"/>
    <mergeCell ref="C40:H40"/>
    <mergeCell ref="C41:H41"/>
    <mergeCell ref="B44:D44"/>
    <mergeCell ref="F44:H44"/>
    <mergeCell ref="B53:B54"/>
    <mergeCell ref="B2:H2"/>
    <mergeCell ref="C3:D3"/>
    <mergeCell ref="B9:B26"/>
    <mergeCell ref="C38:H38"/>
    <mergeCell ref="B27:B32"/>
    <mergeCell ref="C27:C28"/>
    <mergeCell ref="D27:D28"/>
    <mergeCell ref="E27:E28"/>
    <mergeCell ref="F27:F28"/>
    <mergeCell ref="C30:C31"/>
    <mergeCell ref="C9:C26"/>
    <mergeCell ref="F9:F26"/>
    <mergeCell ref="D9:D26"/>
    <mergeCell ref="E9:E26"/>
    <mergeCell ref="D30:D31"/>
    <mergeCell ref="E30:E3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6BCEB"/>
  </sheetPr>
  <dimension ref="B2:C20"/>
  <sheetViews>
    <sheetView workbookViewId="0">
      <selection activeCell="F14" sqref="F14"/>
    </sheetView>
  </sheetViews>
  <sheetFormatPr baseColWidth="10" defaultColWidth="11.42578125" defaultRowHeight="15" x14ac:dyDescent="0.25"/>
  <cols>
    <col min="1" max="1" width="1.5703125" customWidth="1"/>
    <col min="2" max="2" width="27.42578125" style="22" customWidth="1"/>
    <col min="3" max="3" width="56.140625" customWidth="1"/>
  </cols>
  <sheetData>
    <row r="2" spans="2:3" ht="18.75" x14ac:dyDescent="0.25">
      <c r="B2" s="17" t="s">
        <v>114</v>
      </c>
    </row>
    <row r="4" spans="2:3" ht="21" x14ac:dyDescent="0.25">
      <c r="B4" s="387" t="s">
        <v>160</v>
      </c>
      <c r="C4" s="387"/>
    </row>
    <row r="5" spans="2:3" ht="21" x14ac:dyDescent="0.25">
      <c r="B5" s="159" t="s">
        <v>115</v>
      </c>
      <c r="C5" s="159" t="s">
        <v>25</v>
      </c>
    </row>
    <row r="6" spans="2:3" ht="30" x14ac:dyDescent="0.25">
      <c r="B6" s="18" t="s">
        <v>116</v>
      </c>
      <c r="C6" s="23" t="s">
        <v>452</v>
      </c>
    </row>
    <row r="7" spans="2:3" ht="45" x14ac:dyDescent="0.25">
      <c r="B7" s="18" t="s">
        <v>117</v>
      </c>
      <c r="C7" s="23" t="s">
        <v>161</v>
      </c>
    </row>
    <row r="8" spans="2:3" ht="30" x14ac:dyDescent="0.25">
      <c r="B8" s="18" t="s">
        <v>118</v>
      </c>
      <c r="C8" s="23" t="s">
        <v>453</v>
      </c>
    </row>
    <row r="9" spans="2:3" ht="30" x14ac:dyDescent="0.25">
      <c r="B9" s="18" t="s">
        <v>119</v>
      </c>
      <c r="C9" s="23" t="s">
        <v>451</v>
      </c>
    </row>
    <row r="10" spans="2:3" ht="30" x14ac:dyDescent="0.25">
      <c r="B10" s="18" t="s">
        <v>120</v>
      </c>
      <c r="C10" s="20" t="s">
        <v>121</v>
      </c>
    </row>
    <row r="11" spans="2:3" x14ac:dyDescent="0.25">
      <c r="B11" s="18" t="s">
        <v>51</v>
      </c>
      <c r="C11" s="24" t="s">
        <v>162</v>
      </c>
    </row>
    <row r="12" spans="2:3" x14ac:dyDescent="0.25">
      <c r="B12" s="18" t="s">
        <v>52</v>
      </c>
      <c r="C12" s="23"/>
    </row>
    <row r="13" spans="2:3" x14ac:dyDescent="0.25">
      <c r="B13" s="18" t="s">
        <v>122</v>
      </c>
      <c r="C13" s="163" t="s">
        <v>454</v>
      </c>
    </row>
    <row r="14" spans="2:3" x14ac:dyDescent="0.25">
      <c r="B14" s="18" t="s">
        <v>53</v>
      </c>
      <c r="C14" s="54">
        <v>22258</v>
      </c>
    </row>
    <row r="15" spans="2:3" x14ac:dyDescent="0.25">
      <c r="B15" s="18" t="s">
        <v>123</v>
      </c>
      <c r="C15" s="23" t="s">
        <v>124</v>
      </c>
    </row>
    <row r="16" spans="2:3" x14ac:dyDescent="0.25">
      <c r="B16" s="18" t="s">
        <v>125</v>
      </c>
      <c r="C16" s="23" t="s">
        <v>163</v>
      </c>
    </row>
    <row r="17" spans="2:3" x14ac:dyDescent="0.25">
      <c r="B17" s="18" t="s">
        <v>54</v>
      </c>
      <c r="C17" s="23"/>
    </row>
    <row r="18" spans="2:3" x14ac:dyDescent="0.25">
      <c r="B18" s="18" t="s">
        <v>55</v>
      </c>
      <c r="C18" s="23" t="s">
        <v>183</v>
      </c>
    </row>
    <row r="19" spans="2:3" x14ac:dyDescent="0.25">
      <c r="B19" s="18" t="s">
        <v>128</v>
      </c>
      <c r="C19" s="23"/>
    </row>
    <row r="20" spans="2:3" x14ac:dyDescent="0.25">
      <c r="B20" s="18" t="s">
        <v>129</v>
      </c>
      <c r="C20" s="23" t="s">
        <v>164</v>
      </c>
    </row>
  </sheetData>
  <mergeCells count="1">
    <mergeCell ref="B4:C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885B7-69D3-4EE9-9202-7694DD07E366}">
  <sheetPr>
    <tabColor rgb="FFF6BCEB"/>
  </sheetPr>
  <dimension ref="B1:H50"/>
  <sheetViews>
    <sheetView topLeftCell="A16" workbookViewId="0">
      <selection activeCell="B11" sqref="B11"/>
    </sheetView>
  </sheetViews>
  <sheetFormatPr baseColWidth="10" defaultColWidth="11.42578125" defaultRowHeight="15" x14ac:dyDescent="0.25"/>
  <cols>
    <col min="1" max="1" width="11.42578125" style="278"/>
    <col min="2" max="4" width="22" style="278" customWidth="1"/>
    <col min="5" max="5" width="21.28515625" style="278" customWidth="1"/>
    <col min="6" max="6" width="20.85546875" style="278" customWidth="1"/>
    <col min="7" max="7" width="27.5703125" style="278" customWidth="1"/>
    <col min="8" max="8" width="35.28515625" style="278" customWidth="1"/>
    <col min="9" max="16384" width="11.42578125" style="278"/>
  </cols>
  <sheetData>
    <row r="1" spans="2:8" ht="15.75" thickBot="1" x14ac:dyDescent="0.3"/>
    <row r="2" spans="2:8" ht="23.25" x14ac:dyDescent="0.35">
      <c r="B2" s="376" t="s">
        <v>455</v>
      </c>
      <c r="C2" s="377"/>
      <c r="D2" s="377"/>
      <c r="E2" s="377"/>
      <c r="F2" s="377"/>
      <c r="G2" s="377"/>
      <c r="H2" s="378"/>
    </row>
    <row r="3" spans="2:8" ht="21.75" customHeight="1" x14ac:dyDescent="0.25">
      <c r="B3" s="379" t="s">
        <v>595</v>
      </c>
      <c r="C3" s="380"/>
      <c r="D3" s="380"/>
      <c r="E3" s="380"/>
      <c r="F3" s="380"/>
      <c r="G3" s="380"/>
      <c r="H3" s="381"/>
    </row>
    <row r="4" spans="2:8" ht="30" x14ac:dyDescent="0.25">
      <c r="B4" s="165" t="s">
        <v>457</v>
      </c>
      <c r="C4" s="166" t="s">
        <v>458</v>
      </c>
      <c r="D4" s="166" t="s">
        <v>459</v>
      </c>
      <c r="E4" s="166" t="s">
        <v>460</v>
      </c>
      <c r="F4" s="166" t="s">
        <v>461</v>
      </c>
      <c r="G4" s="166" t="s">
        <v>462</v>
      </c>
      <c r="H4" s="167" t="s">
        <v>463</v>
      </c>
    </row>
    <row r="5" spans="2:8" ht="240" x14ac:dyDescent="0.25">
      <c r="B5" s="389" t="s">
        <v>596</v>
      </c>
      <c r="C5" s="168" t="s">
        <v>597</v>
      </c>
      <c r="D5" s="168" t="s">
        <v>505</v>
      </c>
      <c r="E5" s="168" t="s">
        <v>467</v>
      </c>
      <c r="F5" s="168" t="s">
        <v>598</v>
      </c>
      <c r="G5" s="168" t="s">
        <v>599</v>
      </c>
      <c r="H5" s="170"/>
    </row>
    <row r="6" spans="2:8" ht="150" x14ac:dyDescent="0.25">
      <c r="B6" s="390"/>
      <c r="C6" s="168" t="s">
        <v>600</v>
      </c>
      <c r="D6" s="168" t="s">
        <v>501</v>
      </c>
      <c r="E6" s="168" t="s">
        <v>496</v>
      </c>
      <c r="F6" s="168" t="s">
        <v>601</v>
      </c>
      <c r="G6" s="168" t="s">
        <v>602</v>
      </c>
      <c r="H6" s="170"/>
    </row>
    <row r="7" spans="2:8" ht="90" x14ac:dyDescent="0.25">
      <c r="B7" s="390"/>
      <c r="C7" s="168" t="s">
        <v>603</v>
      </c>
      <c r="D7" s="168" t="s">
        <v>498</v>
      </c>
      <c r="E7" s="168" t="s">
        <v>496</v>
      </c>
      <c r="F7" s="168" t="s">
        <v>601</v>
      </c>
      <c r="G7" s="168" t="s">
        <v>568</v>
      </c>
      <c r="H7" s="170"/>
    </row>
    <row r="8" spans="2:8" ht="120" x14ac:dyDescent="0.25">
      <c r="B8" s="390"/>
      <c r="C8" s="168" t="s">
        <v>604</v>
      </c>
      <c r="D8" s="168" t="s">
        <v>501</v>
      </c>
      <c r="E8" s="168" t="s">
        <v>467</v>
      </c>
      <c r="F8" s="168" t="s">
        <v>598</v>
      </c>
      <c r="G8" s="168" t="s">
        <v>605</v>
      </c>
      <c r="H8" s="170"/>
    </row>
    <row r="9" spans="2:8" ht="90" x14ac:dyDescent="0.25">
      <c r="B9" s="390"/>
      <c r="C9" s="168" t="s">
        <v>606</v>
      </c>
      <c r="D9" s="168" t="s">
        <v>505</v>
      </c>
      <c r="E9" s="168" t="s">
        <v>496</v>
      </c>
      <c r="F9" s="168" t="s">
        <v>601</v>
      </c>
      <c r="G9" s="168" t="s">
        <v>568</v>
      </c>
      <c r="H9" s="170"/>
    </row>
    <row r="10" spans="2:8" ht="120" x14ac:dyDescent="0.25">
      <c r="B10" s="391"/>
      <c r="C10" s="168" t="s">
        <v>607</v>
      </c>
      <c r="D10" s="168" t="s">
        <v>501</v>
      </c>
      <c r="E10" s="168" t="s">
        <v>496</v>
      </c>
      <c r="F10" s="168" t="s">
        <v>601</v>
      </c>
      <c r="G10" s="168" t="s">
        <v>608</v>
      </c>
      <c r="H10" s="170"/>
    </row>
    <row r="11" spans="2:8" ht="135" x14ac:dyDescent="0.25">
      <c r="B11" s="169"/>
      <c r="C11" s="168" t="s">
        <v>609</v>
      </c>
      <c r="D11" s="168" t="s">
        <v>498</v>
      </c>
      <c r="E11" s="168" t="s">
        <v>496</v>
      </c>
      <c r="F11" s="168" t="s">
        <v>601</v>
      </c>
      <c r="G11" s="168" t="s">
        <v>610</v>
      </c>
      <c r="H11" s="170"/>
    </row>
    <row r="12" spans="2:8" x14ac:dyDescent="0.25">
      <c r="B12" s="169"/>
      <c r="C12" s="168"/>
      <c r="D12" s="168"/>
      <c r="E12" s="168"/>
      <c r="F12" s="168"/>
      <c r="G12" s="168"/>
      <c r="H12" s="170"/>
    </row>
    <row r="13" spans="2:8" ht="15.75" thickBot="1" x14ac:dyDescent="0.3">
      <c r="B13" s="171"/>
      <c r="C13" s="172"/>
      <c r="D13" s="172"/>
      <c r="E13" s="172"/>
      <c r="F13" s="172"/>
      <c r="G13" s="172"/>
      <c r="H13" s="173"/>
    </row>
    <row r="15" spans="2:8" x14ac:dyDescent="0.25">
      <c r="B15" s="174" t="s">
        <v>457</v>
      </c>
      <c r="C15" s="278" t="s">
        <v>478</v>
      </c>
    </row>
    <row r="16" spans="2:8" x14ac:dyDescent="0.25">
      <c r="B16" s="174" t="s">
        <v>479</v>
      </c>
      <c r="C16" s="278" t="s">
        <v>480</v>
      </c>
    </row>
    <row r="17" spans="2:8" x14ac:dyDescent="0.25">
      <c r="B17" s="174" t="s">
        <v>481</v>
      </c>
      <c r="C17" s="278" t="s">
        <v>482</v>
      </c>
    </row>
    <row r="18" spans="2:8" x14ac:dyDescent="0.25">
      <c r="B18" s="174" t="s">
        <v>460</v>
      </c>
      <c r="C18" s="278" t="s">
        <v>483</v>
      </c>
    </row>
    <row r="19" spans="2:8" x14ac:dyDescent="0.25">
      <c r="B19" s="174" t="s">
        <v>484</v>
      </c>
    </row>
    <row r="20" spans="2:8" x14ac:dyDescent="0.25">
      <c r="B20" s="174" t="s">
        <v>485</v>
      </c>
      <c r="C20" s="278" t="s">
        <v>486</v>
      </c>
    </row>
    <row r="23" spans="2:8" ht="46.5" customHeight="1" thickBot="1" x14ac:dyDescent="0.3">
      <c r="B23" s="382" t="s">
        <v>487</v>
      </c>
      <c r="C23" s="382"/>
      <c r="D23" s="382"/>
      <c r="F23" s="383" t="s">
        <v>488</v>
      </c>
      <c r="G23" s="383"/>
      <c r="H23" s="383"/>
    </row>
    <row r="24" spans="2:8" ht="15.75" thickBot="1" x14ac:dyDescent="0.3">
      <c r="B24" s="175" t="s">
        <v>489</v>
      </c>
      <c r="C24" s="175" t="s">
        <v>490</v>
      </c>
      <c r="D24" s="176" t="s">
        <v>491</v>
      </c>
      <c r="F24" s="177" t="s">
        <v>489</v>
      </c>
      <c r="G24" s="177" t="s">
        <v>490</v>
      </c>
      <c r="H24" s="178" t="s">
        <v>491</v>
      </c>
    </row>
    <row r="25" spans="2:8" ht="51" customHeight="1" thickBot="1" x14ac:dyDescent="0.3">
      <c r="B25" s="179">
        <v>1</v>
      </c>
      <c r="C25" s="180" t="s">
        <v>492</v>
      </c>
      <c r="D25" s="180" t="s">
        <v>493</v>
      </c>
      <c r="F25" s="181">
        <v>1</v>
      </c>
      <c r="G25" s="182" t="s">
        <v>494</v>
      </c>
      <c r="H25" s="183" t="s">
        <v>495</v>
      </c>
    </row>
    <row r="26" spans="2:8" ht="44.25" customHeight="1" thickBot="1" x14ac:dyDescent="0.3">
      <c r="B26" s="179">
        <v>3</v>
      </c>
      <c r="C26" s="180" t="s">
        <v>496</v>
      </c>
      <c r="D26" s="180" t="s">
        <v>497</v>
      </c>
      <c r="F26" s="181">
        <v>2</v>
      </c>
      <c r="G26" s="182" t="s">
        <v>498</v>
      </c>
      <c r="H26" s="183" t="s">
        <v>499</v>
      </c>
    </row>
    <row r="27" spans="2:8" ht="46.5" customHeight="1" thickBot="1" x14ac:dyDescent="0.3">
      <c r="B27" s="179">
        <v>5</v>
      </c>
      <c r="C27" s="180" t="s">
        <v>467</v>
      </c>
      <c r="D27" s="180" t="s">
        <v>500</v>
      </c>
      <c r="F27" s="181">
        <v>3</v>
      </c>
      <c r="G27" s="182" t="s">
        <v>501</v>
      </c>
      <c r="H27" s="183" t="s">
        <v>502</v>
      </c>
    </row>
    <row r="28" spans="2:8" ht="45.75" customHeight="1" thickBot="1" x14ac:dyDescent="0.3">
      <c r="B28" s="179">
        <v>7</v>
      </c>
      <c r="C28" s="180" t="s">
        <v>503</v>
      </c>
      <c r="D28" s="180" t="s">
        <v>504</v>
      </c>
      <c r="F28" s="181">
        <v>4</v>
      </c>
      <c r="G28" s="182" t="s">
        <v>505</v>
      </c>
      <c r="H28" s="183" t="s">
        <v>506</v>
      </c>
    </row>
    <row r="29" spans="2:8" ht="36.75" thickBot="1" x14ac:dyDescent="0.3">
      <c r="B29" s="179">
        <v>9</v>
      </c>
      <c r="C29" s="180" t="s">
        <v>507</v>
      </c>
      <c r="D29" s="180" t="s">
        <v>508</v>
      </c>
      <c r="F29" s="181">
        <v>5</v>
      </c>
      <c r="G29" s="182" t="s">
        <v>509</v>
      </c>
      <c r="H29" s="183" t="s">
        <v>510</v>
      </c>
    </row>
    <row r="30" spans="2:8" ht="16.5" thickBot="1" x14ac:dyDescent="0.3">
      <c r="B30" s="184"/>
    </row>
    <row r="31" spans="2:8" ht="39" customHeight="1" thickBot="1" x14ac:dyDescent="0.3">
      <c r="B31" s="185" t="s">
        <v>511</v>
      </c>
      <c r="C31" s="186"/>
      <c r="D31" s="186"/>
      <c r="E31" s="186"/>
      <c r="F31" s="186"/>
      <c r="G31" s="186"/>
      <c r="H31" s="187"/>
    </row>
    <row r="32" spans="2:8" ht="15.75" thickBot="1" x14ac:dyDescent="0.3">
      <c r="B32" s="384" t="s">
        <v>481</v>
      </c>
      <c r="C32" s="188"/>
      <c r="D32" s="189" t="s">
        <v>512</v>
      </c>
      <c r="E32" s="190" t="s">
        <v>513</v>
      </c>
      <c r="F32" s="190" t="s">
        <v>514</v>
      </c>
      <c r="G32" s="190" t="s">
        <v>515</v>
      </c>
      <c r="H32" s="190" t="s">
        <v>516</v>
      </c>
    </row>
    <row r="33" spans="2:8" ht="15.75" thickBot="1" x14ac:dyDescent="0.3">
      <c r="B33" s="385"/>
      <c r="C33" s="191"/>
      <c r="D33" s="192">
        <v>1</v>
      </c>
      <c r="E33" s="192">
        <v>2</v>
      </c>
      <c r="F33" s="192">
        <v>3</v>
      </c>
      <c r="G33" s="192">
        <v>4</v>
      </c>
      <c r="H33" s="192">
        <v>5</v>
      </c>
    </row>
    <row r="34" spans="2:8" x14ac:dyDescent="0.25">
      <c r="B34" s="374" t="s">
        <v>460</v>
      </c>
      <c r="C34" s="193"/>
      <c r="D34" s="194"/>
      <c r="E34" s="194"/>
      <c r="F34" s="194"/>
      <c r="G34" s="194"/>
      <c r="H34" s="194"/>
    </row>
    <row r="35" spans="2:8" ht="15.75" thickBot="1" x14ac:dyDescent="0.3">
      <c r="B35" s="375"/>
      <c r="C35" s="193"/>
      <c r="D35" s="194"/>
      <c r="E35" s="194"/>
      <c r="F35" s="194"/>
      <c r="G35" s="194"/>
      <c r="H35" s="194"/>
    </row>
    <row r="36" spans="2:8" ht="15.75" thickBot="1" x14ac:dyDescent="0.3">
      <c r="B36" s="195">
        <v>9</v>
      </c>
      <c r="C36" s="196" t="s">
        <v>517</v>
      </c>
      <c r="D36" s="197">
        <v>9</v>
      </c>
      <c r="E36" s="197">
        <v>18</v>
      </c>
      <c r="F36" s="198">
        <v>27</v>
      </c>
      <c r="G36" s="198">
        <v>36</v>
      </c>
      <c r="H36" s="198">
        <v>45</v>
      </c>
    </row>
    <row r="37" spans="2:8" ht="15.75" thickBot="1" x14ac:dyDescent="0.3">
      <c r="B37" s="199">
        <v>7</v>
      </c>
      <c r="C37" s="200" t="s">
        <v>518</v>
      </c>
      <c r="D37" s="201">
        <v>7</v>
      </c>
      <c r="E37" s="202">
        <v>14</v>
      </c>
      <c r="F37" s="203">
        <v>21</v>
      </c>
      <c r="G37" s="203">
        <v>28</v>
      </c>
      <c r="H37" s="203">
        <v>35</v>
      </c>
    </row>
    <row r="38" spans="2:8" ht="15.75" thickBot="1" x14ac:dyDescent="0.3">
      <c r="B38" s="199">
        <v>5</v>
      </c>
      <c r="C38" s="200" t="s">
        <v>519</v>
      </c>
      <c r="D38" s="201">
        <v>5</v>
      </c>
      <c r="E38" s="202">
        <v>10</v>
      </c>
      <c r="F38" s="202">
        <v>15</v>
      </c>
      <c r="G38" s="203">
        <v>20</v>
      </c>
      <c r="H38" s="203">
        <v>25</v>
      </c>
    </row>
    <row r="39" spans="2:8" ht="15.75" thickBot="1" x14ac:dyDescent="0.3">
      <c r="B39" s="199">
        <v>3</v>
      </c>
      <c r="C39" s="200" t="s">
        <v>520</v>
      </c>
      <c r="D39" s="201">
        <v>3</v>
      </c>
      <c r="E39" s="201">
        <v>6</v>
      </c>
      <c r="F39" s="202">
        <v>9</v>
      </c>
      <c r="G39" s="202">
        <v>12</v>
      </c>
      <c r="H39" s="202">
        <v>15</v>
      </c>
    </row>
    <row r="40" spans="2:8" ht="15.75" customHeight="1" thickBot="1" x14ac:dyDescent="0.3">
      <c r="B40" s="199">
        <v>1</v>
      </c>
      <c r="C40" s="200" t="s">
        <v>521</v>
      </c>
      <c r="D40" s="201">
        <v>1</v>
      </c>
      <c r="E40" s="201">
        <v>2</v>
      </c>
      <c r="F40" s="201">
        <v>3</v>
      </c>
      <c r="G40" s="201">
        <v>4</v>
      </c>
      <c r="H40" s="201">
        <v>5</v>
      </c>
    </row>
    <row r="50" spans="2:2" ht="15.75" x14ac:dyDescent="0.25">
      <c r="B50" s="184"/>
    </row>
  </sheetData>
  <mergeCells count="7">
    <mergeCell ref="B34:B35"/>
    <mergeCell ref="B2:H2"/>
    <mergeCell ref="B3:H3"/>
    <mergeCell ref="B5:B10"/>
    <mergeCell ref="B23:D23"/>
    <mergeCell ref="F23:H23"/>
    <mergeCell ref="B32:B3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7BF6F129545B248926EEF26A7F4237D" ma:contentTypeVersion="13" ma:contentTypeDescription="Crear nuevo documento." ma:contentTypeScope="" ma:versionID="d6c49d2428c519a5f50aab2f3eafdad5">
  <xsd:schema xmlns:xsd="http://www.w3.org/2001/XMLSchema" xmlns:xs="http://www.w3.org/2001/XMLSchema" xmlns:p="http://schemas.microsoft.com/office/2006/metadata/properties" xmlns:ns3="ca3b50c9-6f04-4f28-a02d-ae31ff9883fc" xmlns:ns4="63fbd6b8-4009-446d-943f-2004c2366aa8" targetNamespace="http://schemas.microsoft.com/office/2006/metadata/properties" ma:root="true" ma:fieldsID="5f51543a253d6ae2df59baf4976d6766" ns3:_="" ns4:_="">
    <xsd:import namespace="ca3b50c9-6f04-4f28-a02d-ae31ff9883fc"/>
    <xsd:import namespace="63fbd6b8-4009-446d-943f-2004c2366aa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b50c9-6f04-4f28-a02d-ae31ff9883f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fbd6b8-4009-446d-943f-2004c2366aa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DAD246-B4A9-447A-8C5C-8521CA76FA00}">
  <ds:schemaRefs>
    <ds:schemaRef ds:uri="http://purl.org/dc/dcmitype/"/>
    <ds:schemaRef ds:uri="http://schemas.openxmlformats.org/package/2006/metadata/core-properties"/>
    <ds:schemaRef ds:uri="ca3b50c9-6f04-4f28-a02d-ae31ff9883fc"/>
    <ds:schemaRef ds:uri="http://schemas.microsoft.com/office/2006/metadata/properties"/>
    <ds:schemaRef ds:uri="http://schemas.microsoft.com/office/infopath/2007/PartnerControls"/>
    <ds:schemaRef ds:uri="http://www.w3.org/XML/1998/namespace"/>
    <ds:schemaRef ds:uri="http://purl.org/dc/terms/"/>
    <ds:schemaRef ds:uri="http://schemas.microsoft.com/office/2006/documentManagement/types"/>
    <ds:schemaRef ds:uri="http://purl.org/dc/elements/1.1/"/>
    <ds:schemaRef ds:uri="63fbd6b8-4009-446d-943f-2004c2366aa8"/>
  </ds:schemaRefs>
</ds:datastoreItem>
</file>

<file path=customXml/itemProps2.xml><?xml version="1.0" encoding="utf-8"?>
<ds:datastoreItem xmlns:ds="http://schemas.openxmlformats.org/officeDocument/2006/customXml" ds:itemID="{12FE7D67-17E9-4BE7-922D-CBC9EC60E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3b50c9-6f04-4f28-a02d-ae31ff9883fc"/>
    <ds:schemaRef ds:uri="63fbd6b8-4009-446d-943f-2004c2366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F86290-01D4-4A76-90CA-B80F606B1F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OBJETIVOS </vt:lpstr>
      <vt:lpstr>MAPP 2021</vt:lpstr>
      <vt:lpstr>Plan de Inversión </vt:lpstr>
      <vt:lpstr>INDICADORES RECREACION</vt:lpstr>
      <vt:lpstr>RIESGOS  RECREACION </vt:lpstr>
      <vt:lpstr>INDICADORES DEPORTE</vt:lpstr>
      <vt:lpstr>RIESGOS DEPORTE</vt:lpstr>
      <vt:lpstr>INDICADORES JUEGOS NACIONAL</vt:lpstr>
      <vt:lpstr>RIESGOS JDN</vt:lpstr>
      <vt:lpstr>INDICADORES GESTION  </vt:lpstr>
      <vt:lpstr>RIESGOS GESTION</vt:lpstr>
      <vt:lpstr>INDICADORES DN</vt:lpstr>
      <vt:lpstr>INDICADORES DAF</vt:lpstr>
      <vt:lpstr>'INDICADORES DEPORTE'!Área_de_impresión</vt:lpstr>
      <vt:lpstr>'INDICADORES GESTION  '!Área_de_impresión</vt:lpstr>
      <vt:lpstr>'INDICADORES JUEGOS NACIONAL'!Área_de_impresión</vt:lpstr>
      <vt:lpstr>'INDICADORES RECREACION'!Área_de_impresión</vt:lpstr>
      <vt:lpstr>'MAPP 2021'!Área_de_impresión</vt:lpstr>
      <vt:lpstr>'MAPP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Chaves Alfaro</dc:creator>
  <cp:lastModifiedBy>Marcela Varela Fonseca</cp:lastModifiedBy>
  <cp:lastPrinted>2019-09-27T18:58:27Z</cp:lastPrinted>
  <dcterms:created xsi:type="dcterms:W3CDTF">2019-05-17T15:21:06Z</dcterms:created>
  <dcterms:modified xsi:type="dcterms:W3CDTF">2021-11-09T15:34:12Z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0x01010027BF6F129545B248926EEF26A7F4237D</vt:lpwstr>
  </property>
</Properties>
</file>