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marcela.varela\Desktop\Pagina_Docs\"/>
    </mc:Choice>
  </mc:AlternateContent>
  <xr:revisionPtr revIDLastSave="0" documentId="13_ncr:1_{11A1F616-80B3-4A89-9BBD-B71995C15DFD}" xr6:coauthVersionLast="47" xr6:coauthVersionMax="47" xr10:uidLastSave="{00000000-0000-0000-0000-000000000000}"/>
  <bookViews>
    <workbookView xWindow="-120" yWindow="-120" windowWidth="20730" windowHeight="11160" activeTab="1" xr2:uid="{1C1E6B31-D268-42B3-A4AC-049E4A12F4C2}"/>
  </bookViews>
  <sheets>
    <sheet name="MAPP 2020" sheetId="1" r:id="rId1"/>
    <sheet name="INDICADORES DAF" sheetId="12" r:id="rId2"/>
    <sheet name="INDICADORES DN" sheetId="11" r:id="rId3"/>
    <sheet name="INDICADORES GESTION  " sheetId="9" r:id="rId4"/>
    <sheet name="INDICADORES UEP" sheetId="6" r:id="rId5"/>
    <sheet name="INDICADORES DEPORTE" sheetId="7" r:id="rId6"/>
    <sheet name="INDICADORES JUEGOS NACIONALES" sheetId="8" r:id="rId7"/>
    <sheet name="INDICADORES RECREACION" sheetId="10" r:id="rId8"/>
  </sheets>
  <externalReferences>
    <externalReference r:id="rId9"/>
    <externalReference r:id="rId10"/>
  </externalReferences>
  <definedNames>
    <definedName name="_xlnm.Print_Area" localSheetId="5">'INDICADORES DEPORTE'!$A$2:$C$96</definedName>
    <definedName name="_xlnm.Print_Area" localSheetId="3">'INDICADORES GESTION  '!$B$1:$C$144</definedName>
    <definedName name="_xlnm.Print_Area" localSheetId="6">'INDICADORES JUEGOS NACIONALES'!$A$2:$C$21</definedName>
    <definedName name="_xlnm.Print_Area" localSheetId="7">'INDICADORES RECREACION'!$A$1:$C$76</definedName>
    <definedName name="_xlnm.Print_Area" localSheetId="0">'MAPP 2020'!$K$9:$AA$39</definedName>
    <definedName name="_xlnm.Print_Titles" localSheetId="0">'MAPP 2020'!$9:$13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6" i="1" l="1"/>
  <c r="X35" i="1"/>
  <c r="X31" i="1"/>
  <c r="X32" i="1"/>
  <c r="X33" i="1"/>
  <c r="X30" i="1"/>
  <c r="X29" i="1"/>
  <c r="X28" i="1"/>
  <c r="X22" i="1"/>
  <c r="X23" i="1"/>
  <c r="X24" i="1"/>
  <c r="X21" i="1"/>
  <c r="X20" i="1"/>
  <c r="X16" i="1"/>
  <c r="X17" i="1"/>
  <c r="X15" i="1"/>
  <c r="X14" i="1"/>
  <c r="X25" i="1" l="1"/>
  <c r="X34" i="1"/>
  <c r="AA25" i="1" l="1"/>
  <c r="AA34" i="1" l="1"/>
  <c r="C102" i="9" l="1"/>
  <c r="C30" i="9"/>
  <c r="C12" i="9"/>
  <c r="C38" i="7" l="1"/>
  <c r="C32" i="7"/>
  <c r="C18" i="7"/>
  <c r="C12" i="7"/>
  <c r="X37" i="1" l="1"/>
  <c r="AA37" i="1"/>
  <c r="AA27" i="1" l="1"/>
  <c r="AA39" i="1" s="1"/>
  <c r="AA18" i="1"/>
  <c r="X27" i="1" l="1"/>
  <c r="X18" i="1" l="1"/>
  <c r="X39" i="1" s="1"/>
</calcChain>
</file>

<file path=xl/sharedStrings.xml><?xml version="1.0" encoding="utf-8"?>
<sst xmlns="http://schemas.openxmlformats.org/spreadsheetml/2006/main" count="1169" uniqueCount="488">
  <si>
    <t>MATRIZ DE ARTICULACION PLAN PRESUPUESTO 2020</t>
  </si>
  <si>
    <t>Nombre de la Institución:</t>
  </si>
  <si>
    <t>INSTITUTO COSTARRICENSE DEL DEPORTE Y LA RECREACION</t>
  </si>
  <si>
    <t>Nombre del Jerarca de la Institución</t>
  </si>
  <si>
    <t>ALBA QUESADA RODRÍGUEZ</t>
  </si>
  <si>
    <t>Sector:</t>
  </si>
  <si>
    <t>Salud, Nutrición y Deporte</t>
  </si>
  <si>
    <t>Ministro(a) Rector(a)</t>
  </si>
  <si>
    <t>Dr. Daniel Salas Peraza</t>
  </si>
  <si>
    <t>OBJETIVO NACIONAL: Generar un crecimiento económico inclusivo en el ámbito nacional y regional en armonía con el ambiente, generando empleos de calidad, y reduciendo la pobreza y la desigualdad.</t>
  </si>
  <si>
    <t>PLAN NACIONAL DE DESARROLLO E INVERSION PUBLICA 2019-2022 (PNDIP)</t>
  </si>
  <si>
    <t>PROGRAMACIÓN ESTRATÉGICA PRESUPUESTARIA</t>
  </si>
  <si>
    <t>ODS VINCULADO</t>
  </si>
  <si>
    <t xml:space="preserve">AREA ESTRATEGICA </t>
  </si>
  <si>
    <t xml:space="preserve">OBJETIVO DEL AREA </t>
  </si>
  <si>
    <t xml:space="preserve">
INTERVENCION ESTRATEGICA</t>
  </si>
  <si>
    <t>OBJETIVO INTERVENCION ESTRATEGICA</t>
  </si>
  <si>
    <t>INDICADOR DE LA INTERVENCION ESTRATEGICA</t>
  </si>
  <si>
    <t>LINEA BASE DEL INDICADOR (Regional cuando proceda)</t>
  </si>
  <si>
    <t>META DEL PERIODO (regional cuando proceda)</t>
  </si>
  <si>
    <t>COBERTURA GEOGRAFICA POR REGION</t>
  </si>
  <si>
    <t>OBJETIVO ESTRATÉGICO INSTITUCIONAL (PEI)</t>
  </si>
  <si>
    <t>CODIGO Y NOMBRE DEL  PROGRAMA O SUBPROGRAMA PRESUPUESTARIO</t>
  </si>
  <si>
    <t>PRODUCTO FINAL (BIENES/
SERVICIOS)</t>
  </si>
  <si>
    <t>UNIDAD DE MEDIDA DEL PRODUCTO</t>
  </si>
  <si>
    <t>POBLACIÓN META</t>
  </si>
  <si>
    <t xml:space="preserve">INDICADORES DE PRODUCTO FINAL  </t>
  </si>
  <si>
    <t>LÍNEA BASE</t>
  </si>
  <si>
    <t xml:space="preserve">METAS DEL INDICADOR </t>
  </si>
  <si>
    <t>ESTIMACIÓN ANUAL DE RECURSOS PRESUPUESTARIOS                               (en millones de colones)</t>
  </si>
  <si>
    <t>SUPUESTOS, NOTAS TÉCNICAS Y OBSERVACIONES</t>
  </si>
  <si>
    <t>DESCRIPCIÓN</t>
  </si>
  <si>
    <t>CANTIDAD</t>
  </si>
  <si>
    <t>USUARIO (A)</t>
  </si>
  <si>
    <t>HOMBRES</t>
  </si>
  <si>
    <t>MUJERES</t>
  </si>
  <si>
    <t>MONTO</t>
  </si>
  <si>
    <t>FUENTE DE FINANCIAMIENTO</t>
  </si>
  <si>
    <t>t</t>
  </si>
  <si>
    <t>DESEMPEÑO PROYECTADO</t>
  </si>
  <si>
    <t>FF</t>
  </si>
  <si>
    <t>ANUAL</t>
  </si>
  <si>
    <t>t+1</t>
  </si>
  <si>
    <t>t+2</t>
  </si>
  <si>
    <t>t+3</t>
  </si>
  <si>
    <t xml:space="preserve">PRESUPUESTO CIFRA COMPLETA </t>
  </si>
  <si>
    <t xml:space="preserve">Objetivo 3 : Garantizar una vida sana y promover el bienestar para todos en todas las edades </t>
  </si>
  <si>
    <t xml:space="preserve">Salud y Seguridad Social </t>
  </si>
  <si>
    <t>Establecer una estrategia integral para la prevención y atención de la salud de
las personas, así como para la consolidación de un sistema equitativo y sostenible
de seguridad social.</t>
  </si>
  <si>
    <t>Programa
Actívate.</t>
  </si>
  <si>
    <t>Aumentar el
número de
personas que
participan en
diferentes
modalidades de
actividad física en
las regiones del
país.</t>
  </si>
  <si>
    <t>Número de
personas que
participan en
alguna modalidad
de actividad física
ofrecida por el
Programa Actívate</t>
  </si>
  <si>
    <t>2018: 0</t>
  </si>
  <si>
    <t>2019-2022:
12.150
personas
2019: 3.600
2020: 7.200
2021: 10.800
2022: 12.150
Central: 7.050
2019: 1.050
2020: 2.700
2021: 5.700
2022: 7.050
Chorotega:
1.650
2019: 450
2020: 1350
2021: 1.650
2022: 1.650
Pacífico
Central: 1.200
2019: 750
2020: 900
2021: 1.200
2022: 1.200
Brunca: 750
2019: 450
2020: 750
2021: 750
2022: 750
Huetar Caribe:
900
2019: 450
2020: 900
2021: 900
2022: 900
Huetar Norte:
600
2019: 450
2020: 600
2021: 600
2022: 600</t>
  </si>
  <si>
    <t>Central: 7.050     Brunca: 3.750   Chorotega: 1.650 Pacífico: 1.200   Huértar Caribe: 900 Huétar Norte: 450</t>
  </si>
  <si>
    <r>
      <rPr>
        <sz val="10"/>
        <color theme="1"/>
        <rFont val="Arial"/>
        <family val="2"/>
      </rPr>
      <t>   Desarrollo de programas y proyectos deportivos, recreativos y de actividad física a nivel nacional e internacional.</t>
    </r>
  </si>
  <si>
    <t>CODIGO: 5000  Recreación</t>
  </si>
  <si>
    <t>Actividades para que las  de personas que realizan actividad física sistemática.</t>
  </si>
  <si>
    <t xml:space="preserve">Personas que realizan diferentes modalidades de actividad física (deporte.ejercicio fisico y actividades recreativas) sistemática en las regiones del país </t>
  </si>
  <si>
    <r>
      <t>USUARIOS:</t>
    </r>
    <r>
      <rPr>
        <sz val="10"/>
        <rFont val="Arial"/>
        <family val="2"/>
      </rPr>
      <t>Organizaciones Locales y Cantonales</t>
    </r>
    <r>
      <rPr>
        <u/>
        <sz val="10"/>
        <rFont val="Arial"/>
        <family val="2"/>
      </rPr>
      <t>BENEFICIARIOS</t>
    </r>
    <r>
      <rPr>
        <sz val="10"/>
        <rFont val="Arial"/>
        <family val="2"/>
      </rPr>
      <t>:  Población en general: Niñez y adolescencia, persona joven, adulto y adulto mayor</t>
    </r>
  </si>
  <si>
    <t>Número de personas que realizan actividad física sistemática.</t>
  </si>
  <si>
    <t>ND</t>
  </si>
  <si>
    <t>Impuesto al Tabaco
Ministerio de Salud</t>
  </si>
  <si>
    <t>Aprobada la modificación al programa Activate mediante oficio, MIDEPLAN-DM-OF-0761-2020</t>
  </si>
  <si>
    <t>CODIGO: 5000 Recreación</t>
  </si>
  <si>
    <t>Equipamiento en Biosalud instalados por el ICODER en parques</t>
  </si>
  <si>
    <t>Instalación de máquinas para ejercicios de contra resistencia al aire libre en las comunidades</t>
  </si>
  <si>
    <r>
      <rPr>
        <u/>
        <sz val="10"/>
        <rFont val="Arial"/>
        <family val="2"/>
      </rPr>
      <t>USUARIOS:</t>
    </r>
    <r>
      <rPr>
        <sz val="10"/>
        <rFont val="Arial"/>
        <family val="2"/>
      </rPr>
      <t>Organizaciones Locales y Cantonales</t>
    </r>
    <r>
      <rPr>
        <u/>
        <sz val="10"/>
        <rFont val="Arial"/>
        <family val="2"/>
      </rPr>
      <t>BENEFICIARIOS</t>
    </r>
    <r>
      <rPr>
        <sz val="10"/>
        <rFont val="Arial"/>
        <family val="2"/>
      </rPr>
      <t>:  Población en general: Niñez y adolescencia, persona joven, adulto y adulto mayor</t>
    </r>
  </si>
  <si>
    <t>Número de
equipamiento
en biosalud instalados</t>
  </si>
  <si>
    <t>18 Parques Bio-saludables      2017</t>
  </si>
  <si>
    <t xml:space="preserve">Proyectos de Recreación con apoyo tecnico economico </t>
  </si>
  <si>
    <t xml:space="preserve">Desarrollo de actividades deportivas y recreativas en las comunidades </t>
  </si>
  <si>
    <r>
      <t>USUARIOS:</t>
    </r>
    <r>
      <rPr>
        <sz val="10"/>
        <rFont val="Arial"/>
        <family val="2"/>
      </rPr>
      <t>Organizaciones Locales y Cantonales</t>
    </r>
    <r>
      <rPr>
        <u/>
        <sz val="10"/>
        <rFont val="Arial"/>
        <family val="2"/>
      </rPr>
      <t>BENEFICIARIOS</t>
    </r>
    <r>
      <rPr>
        <sz val="10"/>
        <rFont val="Arial"/>
        <family val="2"/>
      </rPr>
      <t xml:space="preserve">:  Población en general: Niñez y adolescencia, persona joven, adulto y adulto mayor     </t>
    </r>
  </si>
  <si>
    <t>Número de proyectos comunitarios  de deporte y recreación desarrollados</t>
  </si>
  <si>
    <t>444  proyectos       2018</t>
  </si>
  <si>
    <t>Crear estrategias de innovación, investigación y desarrollo para el deporte, la recreación y la actividad física.</t>
  </si>
  <si>
    <t xml:space="preserve">Información estadística </t>
  </si>
  <si>
    <t>Aplicación de una encuesta nacional sobre los niveles de actividad física de los habitantes del país</t>
  </si>
  <si>
    <t>USUARIOS:Organizaciones Locales y Cantonales</t>
  </si>
  <si>
    <t>Resultados de la encuesta</t>
  </si>
  <si>
    <t xml:space="preserve">Suspendida por decisión técnica por las condiciones actuales de Pandemia y la afectación de </t>
  </si>
  <si>
    <t xml:space="preserve">TOTAL </t>
  </si>
  <si>
    <t>Establecer una estrategia integral para la prevención y atención de la salud de las personas, así como para la consolidación de un sistema equitativo y sostenible de seguridad social</t>
  </si>
  <si>
    <t>Programa
Escalemos en
Equipo.</t>
  </si>
  <si>
    <t>Promover la
movilidad e
integración social
por medio de la
práctica del
deporte inclusivo</t>
  </si>
  <si>
    <t>Número de
personas que
participan en el
Programa
Escalemos en
Equipo por año</t>
  </si>
  <si>
    <t>2017: 0</t>
  </si>
  <si>
    <t>2019-2022:
72.324
2019: 15.585
2020: 17.141
2021: 18.856
2022: 20.742
Central:
56.386
2019: 12.150
2020: 13.364
2021: 14.701
2022: 16.171
Brunca: 3.007
2019: 648
2020: 713
2021: 784
2022: 862
Chorotega:
4.870
2019: 1.049
2020: 1.154
2021: 1.270
2022: 1.397
Pacífico
Central: 3.400
2019: 733
2020: 806
2021: 886
2022: 975
Huetar Caribe:
2.782
2019: 600
2020: 659
2021: 725
2022: 798
Huetar Norte:
1.879
2019: 405
2020: 445
2021: 490
2022: 539</t>
  </si>
  <si>
    <t>Central:56.386     Brunca: 3.007  Chorotega: 4.870 Pacífico: 3.400    Huértar Caribe:2.782 Huétar Norte: 1.879</t>
  </si>
  <si>
    <t>  Desarrollo de programas y proyectos deportivos, recreativos y de actividad física a nivel nacional e internacional.</t>
  </si>
  <si>
    <t>CODIGO: 2000          Deporte</t>
  </si>
  <si>
    <t>Juegos CODICADER</t>
  </si>
  <si>
    <t>Participación integral de todas las personas involucradas directamente en la Competición de Juegos CODICADER</t>
  </si>
  <si>
    <t>Personas participantes en el proceso educativo Nacional, involucrados en el Proceso de Juegos CODICADER</t>
  </si>
  <si>
    <t>Sostener el 100% de la participación de las personas involucradas en el proceso deportivo de CODICADER</t>
  </si>
  <si>
    <t>2018:        450</t>
  </si>
  <si>
    <t xml:space="preserve">
MINISTERO SALUD
FODESAF</t>
  </si>
  <si>
    <t>1. Variables políticas de los organismos Centroamericanos que influyen en la cantidad de deportes, participación y fechas de organización de los eventos.                  
2. Modificación en las Políticas Nacionales que intervienen en los Programas de Deporte y Recreación del Sistema Educativo Nacional.</t>
  </si>
  <si>
    <t>Contribuir mediante esfuerzos articulados el acceso de las personas al deporte, la recreación y la actividad física.</t>
  </si>
  <si>
    <t>Entidades Deportivas beneficiadas Técnica y Financieramente</t>
  </si>
  <si>
    <t>Apoyo técnico y económico para el desarrollo de los programas deportivos nacionales e internacionales.</t>
  </si>
  <si>
    <t>Entidades Deportivas beneficiadas</t>
  </si>
  <si>
    <t>Cantidad de Entidades Deportivas beneficiadas técnica y económicamente</t>
  </si>
  <si>
    <t>2018:          58</t>
  </si>
  <si>
    <t>FODESAF
LEY TABACO 
MINISTERO SALUD</t>
  </si>
  <si>
    <t>1. Se incluye dentro del presupuesto, la partida específica a la Asociación Deportiva Olimpiadas Especiales, asignada por la Ley 8283, la cual tiene una restricción para su giro y que afecta la ejecución presupuestaria de la Entidad concedente.
2. La política financiera Nacional puede afectar el presupuesto tanto positiva como negativamente.</t>
  </si>
  <si>
    <t>Becas Deportivas</t>
  </si>
  <si>
    <t xml:space="preserve">Recurso económico asignado a deportistas de alto rendimiento y proyección, para el desarrollo en la disciplina deportiva </t>
  </si>
  <si>
    <t>Deportistas de alto rendimiento y de proyección</t>
  </si>
  <si>
    <t>Cantidad de Becas otorgadas</t>
  </si>
  <si>
    <t xml:space="preserve">TABACO
</t>
  </si>
  <si>
    <t>Servicio medicina, fisioterapia, psicología y nutrición a deportistas</t>
  </si>
  <si>
    <t xml:space="preserve">Atención a deportistas que soliciten servicios de la Clínica Deportiva </t>
  </si>
  <si>
    <t>Atletas que reciben servicios en la clínica ICODER</t>
  </si>
  <si>
    <t>Incremento  de las atenciones brindades en la Clínica ICODER</t>
  </si>
  <si>
    <t>2018:     2578</t>
  </si>
  <si>
    <t xml:space="preserve">IFAM
</t>
  </si>
  <si>
    <t xml:space="preserve">Contribuir mediante esfuerzos articulados el acceso de las personas al deporte, la recreación y la actividad física. </t>
  </si>
  <si>
    <t>Capacitación y actualización técnica</t>
  </si>
  <si>
    <t>Capacitaciones técnicas dirigidas a todos los actores del deporte y la recreación</t>
  </si>
  <si>
    <t>Actores del Deporte y la Recreación</t>
  </si>
  <si>
    <t>Cantidad de Capacitaciones Técnicas</t>
  </si>
  <si>
    <t>2018:         14</t>
  </si>
  <si>
    <t>IFAM</t>
  </si>
  <si>
    <t>Esta actividad está sujeta a la variable presupuestaria disponible en cada periodo.</t>
  </si>
  <si>
    <t>Centros Deportivos Regionales</t>
  </si>
  <si>
    <t>Es la apertura de escuelas deportivas integrales para niños y niñas en las comunidades aledañas a la construcción de los Centros Deportivos Regionales</t>
  </si>
  <si>
    <t xml:space="preserve"> ,r</t>
  </si>
  <si>
    <t>Incremento en la participación de las personas menores de edad en los procesos formativos promovidos por los CDR</t>
  </si>
  <si>
    <t>Programa Escalemos en Equipo</t>
  </si>
  <si>
    <t>Promover laPromover la
movilidad e
integración social
por medio de la
práctica del
deporte inclusivo</t>
  </si>
  <si>
    <t>Número de úmero de
personas que
participan en el
Programa
Escalemos en
Equipo por año</t>
  </si>
  <si>
    <t xml:space="preserve">2018:ND </t>
  </si>
  <si>
    <t>Desarrollo de programas y proyectos deportivos, recreativos y de actividad física a nivel nacional e internacional.</t>
  </si>
  <si>
    <t xml:space="preserve">CODIGO:3000       Juegos Deportivos Nacionales </t>
  </si>
  <si>
    <t>Juegos Deportivos Nacionales</t>
  </si>
  <si>
    <t>Participación integral de todas las personas involucradas directamente en la Competición de Juegos Deportivos Nacionales</t>
  </si>
  <si>
    <t>Personas participantes de todo el proceso competitivo de Juegos Deportivos Nacionales</t>
  </si>
  <si>
    <t>Incremento de un 1% de participación total</t>
  </si>
  <si>
    <t>2018:     20.235</t>
  </si>
  <si>
    <t>MINISTERO SALUD</t>
  </si>
  <si>
    <t>Suspención de los Recursos por la Pandemia y la dificultad de realizarlos. Solo se refleja el costo del personal</t>
  </si>
  <si>
    <t xml:space="preserve">    Contribuir mediante esfuerzos articulados el acceso de las personas al deporte, la recreación y la actividad física. </t>
  </si>
  <si>
    <t xml:space="preserve">Codigo 04 Gestión Instalaciones Deportivas y RecreatIvas             </t>
  </si>
  <si>
    <t xml:space="preserve">Servicio de uso de instalaciones deportivas y recreativas </t>
  </si>
  <si>
    <t xml:space="preserve">Cantidad de permisos otorgados a las diferentes personas fisicas y/o juridicas para el desarrollo de actividades deportivas recreativas, culturales. </t>
  </si>
  <si>
    <t>Entidades deportivas y comunidades  Beneficiarios: Población en general.</t>
  </si>
  <si>
    <t>Permisos otorgados</t>
  </si>
  <si>
    <t>2018:  95%</t>
  </si>
  <si>
    <t>FODESAF
MINISTERO SALUD</t>
  </si>
  <si>
    <t xml:space="preserve">Recursos económicos invertidos  para los servicios basicos de las  Instalaciones bajo la Administración del ICODER que deben estar en condiciones de operación  para y al servicio a los usuarios. </t>
  </si>
  <si>
    <t xml:space="preserve">Porcentaje de Recursos invertidos </t>
  </si>
  <si>
    <t>2018: 62%</t>
  </si>
  <si>
    <t>FODESAF
INGRESOS PROPIOS
MINISTERO SALUD</t>
  </si>
  <si>
    <t xml:space="preserve"> Articular las áreas de Deporte, Recreación, Construcción de Obras y Gestión de Instalaciones, con el fin de maximizar el impacto positivo de los proyectos desarrollados por parte del ICODER. </t>
  </si>
  <si>
    <t xml:space="preserve">Construcción y mantenimiento de obras para el desarrollo del Deporte y la Recreación </t>
  </si>
  <si>
    <t>Obras de Mantenimiento de Instalaciones deportivas y recreativas</t>
  </si>
  <si>
    <t>Obras concluidas</t>
  </si>
  <si>
    <t>2018: 10</t>
  </si>
  <si>
    <t>Construccion de obras nuevas, para el desarrollo del Deporte y la Recreación</t>
  </si>
  <si>
    <t xml:space="preserve">Porcentaje de avance de las obras </t>
  </si>
  <si>
    <t>2018: 75%</t>
  </si>
  <si>
    <t>Servicio de asesorias para el desarrollo de infraestructura deportiva y recreativa</t>
  </si>
  <si>
    <t>Asesorias para proyectos de  infraestructura deportiva y recreativa a personas fisicas o juridicas que lo soliciten.</t>
  </si>
  <si>
    <t xml:space="preserve">Porcentaje de asesorías atendidas </t>
  </si>
  <si>
    <t>2018: 97%</t>
  </si>
  <si>
    <t>FODESAF</t>
  </si>
  <si>
    <t>Inventario de Instalaciones Deportivas</t>
  </si>
  <si>
    <t>Herramienta digital que contenga el inventario de instalaciones deportivas y recreativas del pais.</t>
  </si>
  <si>
    <t xml:space="preserve">Porcentaje de avance del desarrollo del proyecto </t>
  </si>
  <si>
    <t>2018: 43%</t>
  </si>
  <si>
    <t xml:space="preserve">FODESAF
</t>
  </si>
  <si>
    <t>Garantizar la eficiencia, eficacia y transparencia en el uso de los recursos públicos gestionados y otorgados por parte del ICODER.</t>
  </si>
  <si>
    <t xml:space="preserve">CODIGO:1000
DIRECCIÓN SUPERIOR       </t>
  </si>
  <si>
    <t>Implementación PEI
Ejecución presupuestaria
Cumplimiento de los planes de trabajo unidades DAF</t>
  </si>
  <si>
    <t>Presupuesto asignado</t>
  </si>
  <si>
    <t>Funcionarios ICODER</t>
  </si>
  <si>
    <t>NA</t>
  </si>
  <si>
    <t>% DE EJECUCIÓN PRESUPUESTARIA</t>
  </si>
  <si>
    <t>2018: 80%</t>
  </si>
  <si>
    <t>FODESAF
IFAM
MMINISTERO SALUD</t>
  </si>
  <si>
    <t xml:space="preserve">Acuerdos atendidos
Planes institucionales aprobados
Convenios y proyectos de cooperación
Gestiones atendidas en Contraloría de Servicios
Posicionamiento institucional en redes sociales
Juicios atendidos </t>
  </si>
  <si>
    <t>Presupuesto Asignado</t>
  </si>
  <si>
    <t xml:space="preserve">Funcionarios del ICODER y usuarios de los Servicios y Bienes </t>
  </si>
  <si>
    <t>2018: 79%</t>
  </si>
  <si>
    <t xml:space="preserve">GRAN TOTAL </t>
  </si>
  <si>
    <t>ANEXO III</t>
  </si>
  <si>
    <t>FICHA TÉCNICA DEL INDICADOR DS-DAF</t>
  </si>
  <si>
    <t>ELEMENTO</t>
  </si>
  <si>
    <t>Nombre del Indicador</t>
  </si>
  <si>
    <t>% de avance de la implementación</t>
  </si>
  <si>
    <t>Definición Conceptual</t>
  </si>
  <si>
    <t>Indica el grado de implementación general del Plan Estratégico de Tecnologías de Información.</t>
  </si>
  <si>
    <t>Fórmula de cálculo</t>
  </si>
  <si>
    <t>(Σ % avance real de la implementación de cada proyecto) / (Σ % avance esperado de la implementación de cada proyecto)</t>
  </si>
  <si>
    <t>Componentes de la fórmula de Cálculo</t>
  </si>
  <si>
    <t>Porcentaje de avance real de la implementación de cada proyecto
Porcentaje de avance esperado en la implementación de cada proyecto</t>
  </si>
  <si>
    <t>Unidad de medida del indicador</t>
  </si>
  <si>
    <t>Desarrollo de las etapas de proyectos de TI para la sistematización de las actividades del ICODER, según PETI (7 proyectos en distintas etapas)</t>
  </si>
  <si>
    <t>Interpretación</t>
  </si>
  <si>
    <t>El resultado indica el nivel de avance en la implementación de los proyectos de TI, de acuerdo con las etapas establecidas para cada uno en el Plan Estratégico de Tecnologías de Información (PETI).</t>
  </si>
  <si>
    <t>Desagregación</t>
  </si>
  <si>
    <t>Línea Base</t>
  </si>
  <si>
    <t>50% de implementación del PETI en el año 2018</t>
  </si>
  <si>
    <t>Meta</t>
  </si>
  <si>
    <t>Alcanzar el  85% de la implementación del PETI, durante el año 2020</t>
  </si>
  <si>
    <t>Periocidad</t>
  </si>
  <si>
    <t xml:space="preserve">Mensual </t>
  </si>
  <si>
    <t>Fuente</t>
  </si>
  <si>
    <t>PETI, SIGAF, DAF</t>
  </si>
  <si>
    <t>Clasificación</t>
  </si>
  <si>
    <t xml:space="preserve">Producto </t>
  </si>
  <si>
    <t>Tipo de operación estadística</t>
  </si>
  <si>
    <t xml:space="preserve">Registros administrativos </t>
  </si>
  <si>
    <t xml:space="preserve">Comentarios Generales </t>
  </si>
  <si>
    <t>Fuente:</t>
  </si>
  <si>
    <t>ICODER</t>
  </si>
  <si>
    <t xml:space="preserve">% de ejecución del presupuesto asignado </t>
  </si>
  <si>
    <t>Indica el grado de ejecución de los recursos asignados a las labores de dirección y apoyo administrativo, según los planes de trabajo de las unidades que conforman la Dirección Superior</t>
  </si>
  <si>
    <t>Monto ejecución real de la meta/monto total de recursos asignados a la meta</t>
  </si>
  <si>
    <t>Recursos ejcutados
Presupuesto total asignado a la meta</t>
  </si>
  <si>
    <t xml:space="preserve">Porcentaje </t>
  </si>
  <si>
    <t>El resultado indica el nivel de ejecución de los recursos asignados a la Dirección Superior, para el cumplimiento de los planes de trabajo establecidos por cada una de las áreas que la conforman.</t>
  </si>
  <si>
    <t>70% de ejecución en el año 2017</t>
  </si>
  <si>
    <t xml:space="preserve">Alcanzar al menos el 85 % de la ejecución </t>
  </si>
  <si>
    <t>Sistema de Información para la Gestión Administrativa y Financiera, Registros de la Dirección Nacional, Registros Dirección Administrativa y Financiera del ICODER.</t>
  </si>
  <si>
    <t xml:space="preserve">Promedio de ejecución de  los planes de administración y finanzas </t>
  </si>
  <si>
    <t>Es la administración de los servicios financieros, compras institucionales, manejo de la flotilla vehícular, capacitación del personal, mejora del clima institucional</t>
  </si>
  <si>
    <t xml:space="preserve">Suma de alcance de los planes / entre la cantidad de planes contemplados entre la proyección de cumplimiento </t>
  </si>
  <si>
    <t xml:space="preserve">Es la sumatoria del cumplimiento de todos los planes administrativos y financieros para determinar el promedio de cumplimiento de la gestión pública entre el porcentaje proyectado </t>
  </si>
  <si>
    <t>Promedio</t>
  </si>
  <si>
    <t>No disponible</t>
  </si>
  <si>
    <t xml:space="preserve">90% de ejecución de los planes de trabajo de los procesos </t>
  </si>
  <si>
    <t>trimestral</t>
  </si>
  <si>
    <t xml:space="preserve">Dirección Administrativa Financiera </t>
  </si>
  <si>
    <t xml:space="preserve">FICHA TÉCNICA DEL INDICADOR DIRECCION </t>
  </si>
  <si>
    <t>% de Acuerdos del CNDR atendidos</t>
  </si>
  <si>
    <t>Es la forma en que el CNDR toma las decisiones y las oficializa para que la Administración Activa pueda actuar</t>
  </si>
  <si>
    <t>Acuerdos del CNDR recibidos/ Acuerdos del CNDR atendidos</t>
  </si>
  <si>
    <t xml:space="preserve">Acuerdos tomados por el CNDR en sesiones ordinarias y trasladados a la Dirección Nacional para su ejecución </t>
  </si>
  <si>
    <t xml:space="preserve">El CNDR es máximo jerarca colegiado, los acuerdos es la forma de comunicar los acuerdos a la administración.  </t>
  </si>
  <si>
    <t xml:space="preserve">90% de acuerdos atendidos </t>
  </si>
  <si>
    <t xml:space="preserve">Trimestral, semestral y Anual  </t>
  </si>
  <si>
    <t>Asistente de la Dirección Nacional- Secretaria del CNDR</t>
  </si>
  <si>
    <t>Efecto</t>
  </si>
  <si>
    <t xml:space="preserve">Registos Administrativos </t>
  </si>
  <si>
    <t># Planes institucionales aprobados</t>
  </si>
  <si>
    <t xml:space="preserve">Planificación Institucional de acuerdo a los lineamientos técnicos y metodologicos de las fuentes de financiamiento y de las instancias fiscalizadoras del sector público </t>
  </si>
  <si>
    <t xml:space="preserve">Número de planes aprobados </t>
  </si>
  <si>
    <t>Lista de planes anuales que se estan ejecutando con los recursos de ley, especificos.</t>
  </si>
  <si>
    <t xml:space="preserve">Número </t>
  </si>
  <si>
    <t xml:space="preserve">Son los documentos oficiales para la ejecución de metas y presupuesto institucional </t>
  </si>
  <si>
    <t>5 (STAP-CGR-FODESAF-TABACO- PND 2014-2018 y PEI 2018-2021)</t>
  </si>
  <si>
    <t>6  planes aprobados</t>
  </si>
  <si>
    <t xml:space="preserve">Anual y semestral </t>
  </si>
  <si>
    <t xml:space="preserve">Departamento de Planificación Instiitucional </t>
  </si>
  <si>
    <t>Producto</t>
  </si>
  <si>
    <t>Registros Administrativos</t>
  </si>
  <si>
    <t xml:space="preserve">ICODER </t>
  </si>
  <si>
    <t>Número de convenios y proyectos de Cooperación</t>
  </si>
  <si>
    <t>Los convenios son documentos legales que formalizan las alianzas y relaciones de cooperacion entre diferentes actores; estableciendo el alcance, la vigencia temporal, los compromios. La tipificación de estos instrumentos es la sigueinte: Convenios internacionales, interinstitucionales, alianzas publico privadas y con organizaciones no gubernamentales. Y los proyectos son iniciativas que responden a una iniciativa especifica de una determinada organización, los cuales esta alineados estrategicamente y cuentan con una temporalidad defina; estos proyectos se enmarcan en instrumentos de cooperación entre países</t>
  </si>
  <si>
    <t xml:space="preserve">Sumatoria de Convenios firmados y proyectos impulsados </t>
  </si>
  <si>
    <t xml:space="preserve">Convenios más proyectos </t>
  </si>
  <si>
    <t>Número</t>
  </si>
  <si>
    <t xml:space="preserve">En el ICODER se desarrollaron N proyectos y convenios de cooperación durante el X </t>
  </si>
  <si>
    <t>Clasificación del tipo de cooperación</t>
  </si>
  <si>
    <t xml:space="preserve">6 convenios y 11 proyectos </t>
  </si>
  <si>
    <t xml:space="preserve">2 convenios y 7 proyectos </t>
  </si>
  <si>
    <t xml:space="preserve">anual </t>
  </si>
  <si>
    <t xml:space="preserve">Proceso de Cooperación y Alianzas Estrategicas </t>
  </si>
  <si>
    <t>Registro administrativo</t>
  </si>
  <si>
    <t xml:space="preserve">% de gestiones atendidas </t>
  </si>
  <si>
    <t>La Contraloría de Servicios, como proceso que  busca el acercamiento de los ciudadanos con los servicios y bienes que presta el ICODER,  lleva la atención de gestiones como denuncias e incoformidades, consultas entre otras  a fin de  atender y mejorar la calidad de los servicios para los usuarios y beneficiarios.</t>
  </si>
  <si>
    <t># de gestiones atendidas/ # gestiones  ingresadas</t>
  </si>
  <si>
    <t xml:space="preserve">Las gestiones resueltas  entre las gestiones ingresadas  o trasladadas a la Contraloría de Servicios </t>
  </si>
  <si>
    <t>Son quejas, incoformidades y denuncias formales que realizan los ciudadanos ante la Contraloría de Servicios y los trasladados desde otras instancias del ICODER o Instituciones como la Defensoría de los Habitantes.</t>
  </si>
  <si>
    <t xml:space="preserve">Por unidad o departamento institucional </t>
  </si>
  <si>
    <t>anual y semetral</t>
  </si>
  <si>
    <t>Contraloría de Servicios del ICODER</t>
  </si>
  <si>
    <t>Posicionamiento institucional por medio de la Redes Sociales</t>
  </si>
  <si>
    <t xml:space="preserve">Miden el alcance y la trascendencia de la informaciópn que produce la institución, por medio de las estadísticas que el software de la aplicación. El posicionamiento de la institución se refelja en la interacción con los ususarios, por medio de los chat, los me gusta, cuando se comparte en otros muros, reproducción de videos y albunes fotograficos, visitas entre otros </t>
  </si>
  <si>
    <t>Estadístico</t>
  </si>
  <si>
    <t>Software de la aplicación, que puede seleccionarse en rangos y caracteríticas de estudio</t>
  </si>
  <si>
    <t xml:space="preserve">Sumatoria de las diferentes actividades de las redes </t>
  </si>
  <si>
    <t xml:space="preserve">Es el instrumento más agil y rápido para llegar al público meta de la institución y que permite una interacción inmediata </t>
  </si>
  <si>
    <t>Aumenta en un 5% de seguidores en las redes</t>
  </si>
  <si>
    <t xml:space="preserve">Trimestral </t>
  </si>
  <si>
    <t xml:space="preserve">Departamento de Prensa y Relaciones Internacionales </t>
  </si>
  <si>
    <t>Impacto</t>
  </si>
  <si>
    <t xml:space="preserve">Software de la aplicación </t>
  </si>
  <si>
    <t xml:space="preserve">% Atención de juicios </t>
  </si>
  <si>
    <t xml:space="preserve">Es la defensa legal en casos de demandas interpuesta por terceros o por la institución en los juzgados nacionales </t>
  </si>
  <si>
    <t xml:space="preserve">Número de juicios atendidos / número de juicios recibidos </t>
  </si>
  <si>
    <t>Son las demandas legales a las que se ve sometida la institución por la gestión de trabajo</t>
  </si>
  <si>
    <t>Demandas en los tribunales de justicia en favor o en contra del ICODER</t>
  </si>
  <si>
    <t>Juicios ganados o perdidos según su categoría( laboral, ambiental, administrativos, de contratación entre otros).</t>
  </si>
  <si>
    <t xml:space="preserve">Semestral y anual </t>
  </si>
  <si>
    <t xml:space="preserve">Asesoría Legal </t>
  </si>
  <si>
    <t>FICHA TÉCNICA DEL INDICADOR 1</t>
  </si>
  <si>
    <t xml:space="preserve">Mantenimiento Diaria de Instalaciones </t>
  </si>
  <si>
    <t xml:space="preserve">Inversión de recursos en reparaciones menores para el funcionamiento de las Instalaciones </t>
  </si>
  <si>
    <t>(Recursos Ejecutados / Recursos Disponibles ) * 100</t>
  </si>
  <si>
    <t xml:space="preserve">Recursos Invertidos y Recursos Disponibles </t>
  </si>
  <si>
    <t xml:space="preserve">Cantidad de recursos humanos y materiales que se invierten diariamente en las reparaciones menores en las Instalaciones, tales como sustitución de llaves de chorro por robo, reparaciones de tuberias de agua potable, etc. </t>
  </si>
  <si>
    <t xml:space="preserve">Anual </t>
  </si>
  <si>
    <t xml:space="preserve">Departamento de Administración de Instalaciones </t>
  </si>
  <si>
    <t xml:space="preserve">Dirección de Gestión de Instalaciones </t>
  </si>
  <si>
    <t>FICHA TÉCNICA DEL INDICADOR 2</t>
  </si>
  <si>
    <t xml:space="preserve">Operación de las Instalaciones </t>
  </si>
  <si>
    <t>Recursos  invertidos en la Operación de las Instalaciones</t>
  </si>
  <si>
    <t xml:space="preserve">Recursos Ejecutados y Recursos Disponibles </t>
  </si>
  <si>
    <t>Cantidad de recursos humanos y materiales que se invierten diariamente en la operación de las Instalaciones, por ejemplo pago de servicios (luz, agua, telefono, impuestos, recolección de basura,  etc.), salarios de personal, contrataciones ( mantenimiento de areas verdes, seguridad, limpieza, etc.) que permiten tener en operación las instalaciones</t>
  </si>
  <si>
    <t>FICHA TÉCNICA DEL INDICADOR 3</t>
  </si>
  <si>
    <t xml:space="preserve">Gestión de Instalaciones, permisos de uso </t>
  </si>
  <si>
    <t xml:space="preserve">Recursos destinados a garantizar la correcta gestion de las instalaciones, en las que se incluye principalmente el control de los permisos de uso de estas y su administración.  </t>
  </si>
  <si>
    <t>(Permisos Emitidos / Permisos Solicitados  ) * 100</t>
  </si>
  <si>
    <t xml:space="preserve">Permisos Emitidos y Permisos Solicitados </t>
  </si>
  <si>
    <t xml:space="preserve">Cantidad de permisos concedidos para la utilización de las Instalaciones bajo la administración del ICODER , con lo que se establece un control de uso pudiendo establecer responsables en cada una de las actividades que se realizan en ellas. </t>
  </si>
  <si>
    <t xml:space="preserve">90% Permisos emitidos para garantizar la correcta gestión  de las instalaciones </t>
  </si>
  <si>
    <t>FICHA TÉCNICA DEL INDICADOR 4</t>
  </si>
  <si>
    <t xml:space="preserve">Obras de Mantenimiento Preventivo y/o Correctivo </t>
  </si>
  <si>
    <t xml:space="preserve">Cantidad de Obras de Mantenimiento Adjudicadas en el año, para mantener en funcionamiento las instalaciones bajo la Administración del ICODER. </t>
  </si>
  <si>
    <t>% de avance de la obra/100% de construcción*100</t>
  </si>
  <si>
    <t>avance de la obra</t>
  </si>
  <si>
    <t>Obras de mantenimiento de mediana cuantia que se realizan en las Instalaciones y las cuales deben de ser contratadas a una empresa por la limitante de personal técnico capacitado para su realización, las cuales tienen como fin el proporcionar instalaciones mas adecuadas para su disfrute, entre ellas se encuentran, remodelaciones de baños, salones, pintura de elementos, trabajos de soldadura, cambios de techos, etc. )</t>
  </si>
  <si>
    <t xml:space="preserve">80% de avance en las 10 obra  de Mantenimiento Preventivo y/o Correctivo Adjudicadas en Instalaciones Depotivas y Recreativas </t>
  </si>
  <si>
    <t>Departamento de Administración de Instalaciones / Departamento de Obras</t>
  </si>
  <si>
    <t xml:space="preserve">Obra de Mantenimiento </t>
  </si>
  <si>
    <t>FICHA TÉCNICA DEL INDICADOR 5</t>
  </si>
  <si>
    <t xml:space="preserve">Construcción de Obras Nuevas </t>
  </si>
  <si>
    <t xml:space="preserve">Cantidad de Obras Nuevas Adjudicadas en el año en las Instalaciones bajo la Administración del ICODER. </t>
  </si>
  <si>
    <t xml:space="preserve">Cantidad de Obras Adjudicadas </t>
  </si>
  <si>
    <t xml:space="preserve">Cantidad de Obras Nuevas Adjudicadas </t>
  </si>
  <si>
    <t xml:space="preserve">Unidad </t>
  </si>
  <si>
    <t xml:space="preserve">Obras nuevas adjudicadas que son contratadas llave en mano para sustituir, remodelar, o construir elementos nuevos en las Instalaciones para brindar un mejor servicio en estas; entre ellas estan: construcción, reconstrucción o remodelación de canchas deportivas, construcción de ranchos en parques, construcción de baterias de baños, salones, gimnasios, bodegas,etc. </t>
  </si>
  <si>
    <t xml:space="preserve">2 Obras Adjudicadas </t>
  </si>
  <si>
    <t>Departamento de Obras</t>
  </si>
  <si>
    <t>FICHA TÉCNICA DEL INDICADOR 6</t>
  </si>
  <si>
    <t xml:space="preserve">Brindar Asesorías Oportunas en Infraestructura Deportiva y Recreativa. </t>
  </si>
  <si>
    <t xml:space="preserve">En cumplimiento de la Ley 7800, el Departamento de Obras debe de brindar  asesorias en Infraestructura Deportiva y Recreativa a las instancias publicas y privadas que lo soliciten. </t>
  </si>
  <si>
    <t>(Asesorias Realizadas / Asesorias Solicitadas) * 100</t>
  </si>
  <si>
    <t xml:space="preserve">Asesorias Solicitadas y Asesorias Realizadas </t>
  </si>
  <si>
    <t xml:space="preserve">Cantidad de asesorias en infraestructura deportiva y recreativa realizadas en el año a las entidades que lo soliciten. </t>
  </si>
  <si>
    <t>FICHA TÉCNICA DEL INDICADOR 7</t>
  </si>
  <si>
    <t xml:space="preserve">Control de Recursos Transferidos a comunidades para Infraestructura Deportiva </t>
  </si>
  <si>
    <t xml:space="preserve">Cantidad de recursos economicos transferidos a Municipalidades del pais para su inversion en infraestructura deportiva y recreativa, los cuales deben de ser  monitoreados y controlados para comprobar su correcta inversión. </t>
  </si>
  <si>
    <t>(Recursos Monitoreado / Recursos Transferidos años anteriores ) * 100</t>
  </si>
  <si>
    <t>Recursos Transferidos y recursos monitoreados</t>
  </si>
  <si>
    <t xml:space="preserve">Cantidad de recursos economicos que se les brindo seguimiento y control para que las instancias a las que se les transfiere lo utilicen adecuadamente en las instalaciones deportivas y recreativas que se indicaron en el convenio. </t>
  </si>
  <si>
    <t>FICHA TÉCNICA DEL INDICADOR 8</t>
  </si>
  <si>
    <t xml:space="preserve">Inventario de Instalaciones Deportivas y Recreativas del pais </t>
  </si>
  <si>
    <t xml:space="preserve">Ejecución del proyecto para realizar una herramienta digital que contenga el inventario de instalaciones deportivas y recreativas del pais, con el fin de conocer la ubicación, el administrador, actividades que se desarrollan, instalaciones que las componen, etc.; requerimiento indispensable para la toma de decisiones a nivel Administrativo. </t>
  </si>
  <si>
    <t>( Inventario Aprobado/ Inventario Total ) * 100</t>
  </si>
  <si>
    <t xml:space="preserve">Porcentaje de avance en el desarrollo de la herramienta tecnologica que permita el conocer y mantener actualizado el inventario de instalaciones deportivas y recreativas a nivel nacional para la toma de decisiones en cuanto a la inversion de los recursos publicos, la ubicación idonea de nuevos proyectos de infraestructura deportiva y recreativa acorder con la planificación urbana y las condiciones sociodemográficas del pais. </t>
  </si>
  <si>
    <t xml:space="preserve">50% Proyecto Inventario   de Instalaciones Deportivas Ejecutado </t>
  </si>
  <si>
    <t xml:space="preserve">Departamento de Obras, Departamento de TI, Dirección Gestión de Instalaciones </t>
  </si>
  <si>
    <t>FICHA TÉCNICA DEL INDICADOR 9</t>
  </si>
  <si>
    <t>Control de Recursos Transferidos a ICODER para Infraestructura Deportiva de convenios</t>
  </si>
  <si>
    <t xml:space="preserve"> </t>
  </si>
  <si>
    <t xml:space="preserve">Cantidad de recursos economicos que se recibio, dandole seguimiento y control,  utilizandolo adecuadamente en las instalaciones deportivas y recreativas que se indicaron en el convenio. </t>
  </si>
  <si>
    <t xml:space="preserve">Ficha técnica del indicador: </t>
  </si>
  <si>
    <r>
      <t xml:space="preserve">Nombre del indicador: </t>
    </r>
    <r>
      <rPr>
        <b/>
        <sz val="12"/>
        <color theme="1"/>
        <rFont val="Arial"/>
        <family val="2"/>
      </rPr>
      <t>% de avance físico de la obra</t>
    </r>
  </si>
  <si>
    <t>Elemento</t>
  </si>
  <si>
    <t>Descripción</t>
  </si>
  <si>
    <t>Nombre del indicador</t>
  </si>
  <si>
    <t xml:space="preserve">% de avance físico de la obra </t>
  </si>
  <si>
    <t>Definición conceptual</t>
  </si>
  <si>
    <t xml:space="preserve">Corresponde al avance del proceso constructivo y de dotación de equipo. </t>
  </si>
  <si>
    <t xml:space="preserve">Fórmula de cálculo </t>
  </si>
  <si>
    <t>Obra ejecutada/obra programada</t>
  </si>
  <si>
    <t>Componentes involucrados en la fórmula del cálculo</t>
  </si>
  <si>
    <t>Porcentaje de avances ejecutados y porcentajes de avances planificados</t>
  </si>
  <si>
    <t>Unidad de medida</t>
  </si>
  <si>
    <t xml:space="preserve">Porcentual </t>
  </si>
  <si>
    <r>
      <t>Permite conocer los avances de obra hasta completar el 100% según definición conceptual</t>
    </r>
    <r>
      <rPr>
        <sz val="12"/>
        <color rgb="FFFF0000"/>
        <rFont val="Arial"/>
        <family val="2"/>
      </rPr>
      <t xml:space="preserve">   </t>
    </r>
  </si>
  <si>
    <t>Geográfica</t>
  </si>
  <si>
    <t xml:space="preserve">Los proyectos son de alcance nacional y regional. Los de carácter nacional serán el Centro Acuático y el Pabellón Deportivo ubicados en la capital. Los de alcance regional se ubicarán en Los Chiles, Nicoya, Liberia, Limón y dos en proceso, en las regiones Brunca y Pacífico Central. </t>
  </si>
  <si>
    <t>Temática</t>
  </si>
  <si>
    <t>Se desagrega según la programación física de los procesos constructivos según programación de obra que contempla dotación de equipo.</t>
  </si>
  <si>
    <t>Línea base</t>
  </si>
  <si>
    <t>0 (No existe por ser las primeras mega infraestructuras y Centros Deportivos Regionales a construirse)</t>
  </si>
  <si>
    <t xml:space="preserve"> Según la establecida en la MAPP</t>
  </si>
  <si>
    <t xml:space="preserve">Periodicidad </t>
  </si>
  <si>
    <t>Según los avances trimestrales</t>
  </si>
  <si>
    <t>Fuente de información</t>
  </si>
  <si>
    <t xml:space="preserve">UEP </t>
  </si>
  <si>
    <t>() Impacto.</t>
  </si>
  <si>
    <t>() Efecto.</t>
  </si>
  <si>
    <t>(x) Producto</t>
  </si>
  <si>
    <t xml:space="preserve">Registro administrativo y técnico, así como las bitácoras de supervisión de obra  </t>
  </si>
  <si>
    <t>Comentarios generales</t>
  </si>
  <si>
    <t>Cada proyecto se desarrolla según programación de obra definido por el alcance de los mismos.</t>
  </si>
  <si>
    <r>
      <t>Nombre del indicador</t>
    </r>
    <r>
      <rPr>
        <sz val="12"/>
        <color theme="1"/>
        <rFont val="Arial"/>
        <family val="2"/>
      </rPr>
      <t xml:space="preserve">: Documento de modelo de gestión debidamente aprobado por el CNDR </t>
    </r>
  </si>
  <si>
    <t xml:space="preserve">Documento de modelo de gestión debidamente aprobado por el CNDR </t>
  </si>
  <si>
    <t xml:space="preserve">Corresponde al documento que contendrá los lineamientos para la gestión y operación de los megaproyectos. </t>
  </si>
  <si>
    <t>Cronograma de acciones ejecutado según ejes de gestión /Cronograma programado de acciones según ejes de gestión.</t>
  </si>
  <si>
    <t xml:space="preserve">Porcentaje de acciones programadas y ejecutadas según cronograma planificado. </t>
  </si>
  <si>
    <t>Permite conocer los avances de modelo de gestión hasta completar el 100% según definición conceptual que corresponde a la aprobación del CNDR</t>
  </si>
  <si>
    <t>En cumplimiento al contrato de préstamo No. 2184 se desarrolla este indicador, únicamente para los proyectos de la capital (Centro Acuático y Pabellón Deportivo)</t>
  </si>
  <si>
    <t xml:space="preserve">Se desagrega según las acciones establecidas en el cronograma que se ha de planificar para continuar con el modelo de gestión de los proyectos financiados con el préstamo. </t>
  </si>
  <si>
    <t xml:space="preserve">0 (Existe un modelo de gestión que se ejecuta por medio de un fideicomiso, sin embargo, no es la figura que se propone).  </t>
  </si>
  <si>
    <t xml:space="preserve"> El alcance programado por período: 60%</t>
  </si>
  <si>
    <t>Registro administrativo y técnico</t>
  </si>
  <si>
    <t>Es importante aclarar que los modelos de gestión se trabajan uno por cada proyecto, en equipos de trabajos en conjunto con los miembros de las federaciones deportivas, asociaciones y grupos sociales impactadas.</t>
  </si>
  <si>
    <t xml:space="preserve">ANEXO </t>
  </si>
  <si>
    <t xml:space="preserve">FICHA TÉCNICA DEL INDICADOR #1 DEPORTE </t>
  </si>
  <si>
    <t>Personas participantes en los Juegos CODICADER</t>
  </si>
  <si>
    <t>Se tomarán en consideración los atletas y miembros del cuerpo técnico de todas las delegaciones de de eventos internacionales en los que el ICODER tenga participación dentro de los organismos en los que estamos incoporados como país.</t>
  </si>
  <si>
    <t>Número de personas participantes en los Juegos CODICADER</t>
  </si>
  <si>
    <t>Personas que efectivamente participaron de las competencias internacionales</t>
  </si>
  <si>
    <t>Cada año el país debe participar de eventos deportivos internacionales, donde se proyectan un número de integrantes que participarán por evento. Para ello se realizan proyecciones con base en la experiencia y los números</t>
  </si>
  <si>
    <t>Integrantes por evento</t>
  </si>
  <si>
    <t>Anual</t>
  </si>
  <si>
    <t>Dirección de Deporte / Programa de Competición Deportiva</t>
  </si>
  <si>
    <t>FICHA TÉCNICA DEL INDICADOR #2 DEPORTE</t>
  </si>
  <si>
    <t>El ICODER realiza una asignación de recursos económicos   a  las Entidades Deportivas legalmente constituidas que así lo solicitan, para el desarrollo de proyectos deportivos que promuevan la promoción y la competición en el deporte, en el ámbito nacional e internacional</t>
  </si>
  <si>
    <t>Cantidad de entidades que recibieron el aporte</t>
  </si>
  <si>
    <t>Entidades que recibieron el aporte del ICODER</t>
  </si>
  <si>
    <t>Cantidad - número</t>
  </si>
  <si>
    <t>Todos los años se giran recursos a las Entidades con el fin de facilitar los procesos de desarrollo deportivo en los distintos deportes a nivel nacional e internacional.</t>
  </si>
  <si>
    <t xml:space="preserve">Aportes otorgados por entidad </t>
  </si>
  <si>
    <t>Anual/Con verificación trimestral</t>
  </si>
  <si>
    <t>Dirección de Deporte/ Rendimiento Deportivo</t>
  </si>
  <si>
    <t>FICHA TÉCNICA DEL INDICADOR #3 DEPORTE</t>
  </si>
  <si>
    <t>Número de Becas otorgadas</t>
  </si>
  <si>
    <t>El ICODER realiza una asignación de recursos económicos   a los deportistas que que así lo solicitan, luego de realizar un estudio preliminar, para facilitar los procesos de entrenamiento deportivo y competición a nivel nacional e internacional</t>
  </si>
  <si>
    <t>Cantidad de atletas que recibieron el aporte</t>
  </si>
  <si>
    <t>Atletas que recibieron el aporte del ICODER</t>
  </si>
  <si>
    <t>Todos los años se giran recursos a los deportistas con el fin de facilitar los procesos de desarrollo deportivo en los distintos deportes a nivel nacional</t>
  </si>
  <si>
    <t>Aportes otorgados</t>
  </si>
  <si>
    <t>FICHA TÉCNICA DEL INDICADOR #5 DEPORTE</t>
  </si>
  <si>
    <t xml:space="preserve">  </t>
  </si>
  <si>
    <t xml:space="preserve">Porcentaje de solicitudes de  deportistas atendidos  </t>
  </si>
  <si>
    <t>El ICODER brinda  el servicio medico,fisioterateutico, psicologico y nutricional  a deportistas que participan en programas deportivos para satisfacer la demanda del servicio en beneficio de la  salud de los deportistas.</t>
  </si>
  <si>
    <t>Cantidad de atletas atendidos/Cantidad de citas solicitadas</t>
  </si>
  <si>
    <t>Atletas atendidos</t>
  </si>
  <si>
    <t>Se brindan diversos servicios medicos,fisioterateuticos, psicologicos y nutricionales  a deportistas que participan en programas deportivos para satisfacer la demanda del servicio en beneficio de la  salud de los deportistas. Se atienden de forma períodica según cada caso</t>
  </si>
  <si>
    <t>Citas efectuadas</t>
  </si>
  <si>
    <t>Dirección de Deporte/ Clínica médica</t>
  </si>
  <si>
    <t>FICHA TÉCNICA DEL INDICADOR #6 DEPORTE</t>
  </si>
  <si>
    <t xml:space="preserve">Número de capacitaciones realizadas a anivel Nacional </t>
  </si>
  <si>
    <t xml:space="preserve">Implementar un programa de capacitación continua a nivel Nacional dirigido a Los diferentes entes deportivos, basado en las necesidades detectadas. </t>
  </si>
  <si>
    <t>Número de capacitaciones realizadas</t>
  </si>
  <si>
    <t>capacitaciones</t>
  </si>
  <si>
    <t>El ICODER como institución pública especializada en deporte, actividad física y recreación tiene como una de sus responsabilidades velar por la formación de las personas que promueven actividades relacionadas en el país. Por lo tanto implementará un programa de formación para todos los actores del sector.</t>
  </si>
  <si>
    <t>Dirección de Deporte/ Programa de capacitación</t>
  </si>
  <si>
    <t>Registros administrativos</t>
  </si>
  <si>
    <t>FICHA TÉCNICA DEL INDICADOR #7 DEPORTE</t>
  </si>
  <si>
    <t xml:space="preserve">FICHA TÉCNICA DEL INDICADOR  #1 JUEGOS DEP. NACIONALES </t>
  </si>
  <si>
    <t>Porcentaje de aumento de personas que conforman las Delegaciones Deportivas.</t>
  </si>
  <si>
    <t>Participación registrada por las incripciones en deportes de cada Comité Cantonal de Deporte y Recreación para los Juegos Deportivos Nacionales.</t>
  </si>
  <si>
    <t>Personas inscritas por deporte por delegaciones /proyección de personas.</t>
  </si>
  <si>
    <t>Personas inscritas por deporte por delegaciones de cada Comité Cantonal de Deporte y Recreación.</t>
  </si>
  <si>
    <t>Cantidad de personas participantes por disciplina deportiva</t>
  </si>
  <si>
    <t>135% -675 Delegaciones</t>
  </si>
  <si>
    <t>2%+= 688 delegaciones</t>
  </si>
  <si>
    <t>Juegos Deportivos  Nacionales - ICODER</t>
  </si>
  <si>
    <t>Departamento Competición Deportiva ICODER</t>
  </si>
  <si>
    <t xml:space="preserve">FICHA TÉCNICA DEL INDICADOR RECREACION </t>
  </si>
  <si>
    <t>Personas que realizan diferentes modalidades de actividad física sistemática en las regiones del país.Modalidad de actividad física: el ejercicio, deporte, o actividad recreativa que realiza la persona para mejorar la condición física.Actividad física sistemática: movimiento que realiza una persona de forma regular en frecuencia y tiempo, con el propósito de mejorar la condición física, al menos dos veces por semana.  Personas participantes considerando todas las etapas de la vida (curso de vida)</t>
  </si>
  <si>
    <t>Sumatoria   de personas que realizan actividad física sistemática en grupos del Programa Actívate</t>
  </si>
  <si>
    <t>número</t>
  </si>
  <si>
    <t xml:space="preserve">Cantidad de personas que realizan actividad física sistemática en diferentes modalidades que ofrece el Programa Actívate en las Regiones del País </t>
  </si>
  <si>
    <t>Regionalizada</t>
  </si>
  <si>
    <t>Anual y semestral</t>
  </si>
  <si>
    <t>Dirección Promoción Recreativa Regional</t>
  </si>
  <si>
    <t>FICHA TÉCNICA DEL INDICADOR</t>
  </si>
  <si>
    <t>Número de Parques Biosaludables Instalados</t>
  </si>
  <si>
    <t>Es la construcción de un espacio con  maquinas de ejecicio de contra resistencia ubicadas al aire libre</t>
  </si>
  <si>
    <t>Contabilización de Parques Biosaludables instalados</t>
  </si>
  <si>
    <t>Suma de  Parques Biosaludables instalados</t>
  </si>
  <si>
    <t>Un Parque Biosaludable que consta de la construcción de una loza de concreto, donde se ubican maquinas para realizar ejercicio de contraresistencia ubicados al aire libre.</t>
  </si>
  <si>
    <t>Cantonal</t>
  </si>
  <si>
    <t xml:space="preserve">anual y semestral </t>
  </si>
  <si>
    <t>Número de actividades comunitarias  de deporte y recreación desarrollados</t>
  </si>
  <si>
    <t>Es la realización de Actividades Recreativas realizadas en coordinación con Comites Cantonales de Deporte y Recreació, con la Red Costarricense de Actividad Física, y con otras entidades relacionadas en la promoción de la Recreación, el Deporte y la Actividad Física.</t>
  </si>
  <si>
    <t>Sumatoria  de actividades realizadas</t>
  </si>
  <si>
    <t>Suma de Actividades realizadas</t>
  </si>
  <si>
    <t>Una actividad recreativa, es un evento intencionado que puede contener diferentes manifestaciones recreativas que procuran el uso positivo del tiempo libre y la promoción de estilos de vida saludables.</t>
  </si>
  <si>
    <t xml:space="preserve">semstral y anual </t>
  </si>
  <si>
    <t>Resultados de la Encuesta</t>
  </si>
  <si>
    <t>Es la realización de una Encuesta Nacional de los Niveles de Actividad Física de la población Costarricense utilizando el Cuestionario IPAQ</t>
  </si>
  <si>
    <t>Contabilización de la Encuesta</t>
  </si>
  <si>
    <t>Encuesta realizada</t>
  </si>
  <si>
    <t xml:space="preserve">Encuesta </t>
  </si>
  <si>
    <t>Conjunto de preguntas tipificadas dirigidas a una muestra representativa de grupos sociales, para averiguar estados de opinión o conocer otras cuestiones que les afectan.</t>
  </si>
  <si>
    <t>1 Encuesta Nacional</t>
  </si>
  <si>
    <t>Medición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</si>
</sst>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0.0"/>
    <numFmt numFmtId="165" formatCode="#,##0.00_ ;\-#,##0.00\ "/>
  </numFmts>
  <fonts count="32" x14ac:knownFonts="1">
    <font>
      <sz val="11"/>
      <color theme="1"/>
      <name val="Calibri"/>
      <family val="2"/>
      <scheme val="minor"/>
    </font>
    <font>
      <b/>
      <sz val="18"/>
      <color theme="1"/>
      <name val="Calibri"/>
      <family val="2"/>
      <scheme val="minor"/>
    </font>
    <font>
      <b/>
      <sz val="14"/>
      <color theme="1"/>
      <name val="Arial"/>
      <family val="2"/>
    </font>
    <font>
      <sz val="18"/>
      <color theme="1"/>
      <name val="Calibri"/>
      <family val="2"/>
      <scheme val="minor"/>
    </font>
    <font>
      <b/>
      <sz val="12"/>
      <color theme="1"/>
      <name val="Arial"/>
      <family val="2"/>
    </font>
    <font>
      <sz val="12"/>
      <color theme="1"/>
      <name val="Arial"/>
      <family val="2"/>
    </font>
    <font>
      <b/>
      <sz val="12"/>
      <name val="Arial"/>
      <family val="2"/>
    </font>
    <font>
      <b/>
      <sz val="14"/>
      <color theme="0"/>
      <name val="Arial"/>
      <family val="2"/>
    </font>
    <font>
      <b/>
      <sz val="14"/>
      <name val="Arial"/>
      <family val="2"/>
    </font>
    <font>
      <b/>
      <sz val="10"/>
      <name val="Arial"/>
      <family val="2"/>
    </font>
    <font>
      <b/>
      <sz val="10"/>
      <color theme="0"/>
      <name val="Arial"/>
      <family val="2"/>
    </font>
    <font>
      <sz val="10"/>
      <color theme="1"/>
      <name val="Calibri"/>
      <family val="2"/>
      <scheme val="minor"/>
    </font>
    <font>
      <b/>
      <sz val="9"/>
      <name val="Arial"/>
      <family val="2"/>
    </font>
    <font>
      <b/>
      <sz val="14"/>
      <color theme="1"/>
      <name val="Calibri"/>
      <family val="2"/>
      <scheme val="minor"/>
    </font>
    <font>
      <b/>
      <sz val="16"/>
      <color theme="1"/>
      <name val="Calibri"/>
      <family val="2"/>
      <scheme val="minor"/>
    </font>
    <font>
      <sz val="12"/>
      <color rgb="FFFF0000"/>
      <name val="Arial"/>
      <family val="2"/>
    </font>
    <font>
      <sz val="11"/>
      <color theme="1"/>
      <name val="Calibri"/>
      <family val="2"/>
      <scheme val="minor"/>
    </font>
    <font>
      <sz val="11"/>
      <color rgb="FFFF0000"/>
      <name val="Calibri"/>
      <family val="2"/>
      <scheme val="minor"/>
    </font>
    <font>
      <b/>
      <sz val="11"/>
      <color theme="1"/>
      <name val="Calibri"/>
      <family val="2"/>
      <scheme val="minor"/>
    </font>
    <font>
      <sz val="9"/>
      <name val="Arial"/>
      <family val="2"/>
    </font>
    <font>
      <b/>
      <sz val="11"/>
      <name val="Arial"/>
      <family val="2"/>
    </font>
    <font>
      <sz val="10"/>
      <name val="Arial"/>
      <family val="2"/>
      <charset val="1"/>
    </font>
    <font>
      <sz val="10"/>
      <name val="Arial"/>
      <family val="2"/>
    </font>
    <font>
      <strike/>
      <sz val="12"/>
      <color theme="1"/>
      <name val="Arial"/>
      <family val="2"/>
    </font>
    <font>
      <sz val="12"/>
      <name val="Calibri"/>
      <family val="2"/>
    </font>
    <font>
      <sz val="10"/>
      <color theme="1"/>
      <name val="Arial"/>
      <family val="2"/>
    </font>
    <font>
      <sz val="11.5"/>
      <color theme="1"/>
      <name val="Calibri"/>
      <family val="2"/>
      <scheme val="minor"/>
    </font>
    <font>
      <u/>
      <sz val="10"/>
      <name val="Arial"/>
      <family val="2"/>
    </font>
    <font>
      <b/>
      <sz val="18"/>
      <name val="Arial"/>
      <family val="2"/>
    </font>
    <font>
      <sz val="9.5"/>
      <color rgb="FF000000"/>
      <name val="Century Gothic"/>
      <family val="2"/>
    </font>
    <font>
      <sz val="11"/>
      <name val="Calibri"/>
      <family val="2"/>
      <scheme val="minor"/>
    </font>
    <font>
      <b/>
      <sz val="10"/>
      <color rgb="FFFF0000"/>
      <name val="Arial"/>
      <family val="2"/>
    </font>
  </fonts>
  <fills count="22">
    <fill>
      <patternFill patternType="none"/>
    </fill>
    <fill>
      <patternFill patternType="gray125"/>
    </fill>
    <fill>
      <patternFill patternType="solid">
        <fgColor rgb="FFC00000"/>
        <bgColor indexed="64"/>
      </patternFill>
    </fill>
    <fill>
      <patternFill patternType="solid">
        <fgColor theme="3" tint="-0.249977111117893"/>
        <bgColor indexed="64"/>
      </patternFill>
    </fill>
    <fill>
      <patternFill patternType="solid">
        <fgColor rgb="FF92D050"/>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E7E6E6"/>
        <bgColor indexed="64"/>
      </patternFill>
    </fill>
    <fill>
      <patternFill patternType="solid">
        <fgColor rgb="FFFFFF00"/>
        <bgColor rgb="FFFFFF00"/>
      </patternFill>
    </fill>
    <fill>
      <patternFill patternType="solid">
        <fgColor rgb="FFD9D9D9"/>
        <bgColor rgb="FFDCE6F2"/>
      </patternFill>
    </fill>
    <fill>
      <patternFill patternType="solid">
        <fgColor theme="0"/>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rgb="FF00FFFF"/>
        <bgColor indexed="64"/>
      </patternFill>
    </fill>
    <fill>
      <patternFill patternType="solid">
        <fgColor rgb="FFC5B6FC"/>
        <bgColor indexed="64"/>
      </patternFill>
    </fill>
    <fill>
      <patternFill patternType="solid">
        <fgColor theme="4" tint="0.79998168889431442"/>
        <bgColor indexed="64"/>
      </patternFill>
    </fill>
  </fills>
  <borders count="5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theme="0"/>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style="thick">
        <color theme="0"/>
      </left>
      <right style="thick">
        <color theme="0"/>
      </right>
      <top/>
      <bottom/>
      <diagonal/>
    </border>
    <border>
      <left/>
      <right style="thick">
        <color theme="0"/>
      </right>
      <top/>
      <bottom/>
      <diagonal/>
    </border>
    <border>
      <left style="thick">
        <color theme="0"/>
      </left>
      <right/>
      <top style="thick">
        <color theme="0"/>
      </top>
      <bottom style="thick">
        <color theme="0"/>
      </bottom>
      <diagonal/>
    </border>
    <border>
      <left style="thick">
        <color theme="0"/>
      </left>
      <right/>
      <top/>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style="medium">
        <color theme="0"/>
      </right>
      <top style="thick">
        <color theme="0"/>
      </top>
      <bottom style="thick">
        <color theme="0"/>
      </bottom>
      <diagonal/>
    </border>
    <border>
      <left style="medium">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style="medium">
        <color theme="0"/>
      </right>
      <top style="thick">
        <color theme="0"/>
      </top>
      <bottom style="thick">
        <color theme="0"/>
      </bottom>
      <diagonal/>
    </border>
    <border>
      <left style="thick">
        <color theme="0"/>
      </left>
      <right style="thick">
        <color theme="0"/>
      </right>
      <top/>
      <bottom style="thick">
        <color theme="0"/>
      </bottom>
      <diagonal/>
    </border>
    <border>
      <left style="medium">
        <color theme="0"/>
      </left>
      <right style="thick">
        <color theme="0"/>
      </right>
      <top/>
      <bottom style="medium">
        <color theme="0"/>
      </bottom>
      <diagonal/>
    </border>
    <border>
      <left/>
      <right/>
      <top/>
      <bottom style="medium">
        <color theme="0"/>
      </bottom>
      <diagonal/>
    </border>
    <border>
      <left style="thick">
        <color theme="0"/>
      </left>
      <right/>
      <top/>
      <bottom style="medium">
        <color theme="0"/>
      </bottom>
      <diagonal/>
    </border>
    <border>
      <left style="thick">
        <color theme="0"/>
      </left>
      <right style="thick">
        <color theme="0"/>
      </right>
      <top style="thick">
        <color theme="0"/>
      </top>
      <bottom style="thick">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theme="0"/>
      </left>
      <right style="thin">
        <color indexed="64"/>
      </right>
      <top style="thick">
        <color theme="0"/>
      </top>
      <bottom/>
      <diagonal/>
    </border>
    <border>
      <left style="thick">
        <color theme="0"/>
      </left>
      <right style="thin">
        <color indexed="64"/>
      </right>
      <top/>
      <bottom style="thin">
        <color indexed="64"/>
      </bottom>
      <diagonal/>
    </border>
    <border>
      <left style="thick">
        <color theme="0"/>
      </left>
      <right style="thin">
        <color indexed="64"/>
      </right>
      <top/>
      <bottom/>
      <diagonal/>
    </border>
    <border>
      <left style="thick">
        <color theme="0"/>
      </left>
      <right style="thin">
        <color indexed="64"/>
      </right>
      <top/>
      <bottom style="thick">
        <color theme="0"/>
      </bottom>
      <diagonal/>
    </border>
    <border>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ck">
        <color theme="0"/>
      </top>
      <bottom style="thick">
        <color theme="0"/>
      </bottom>
      <diagonal/>
    </border>
    <border>
      <left style="thick">
        <color theme="0"/>
      </left>
      <right style="thin">
        <color indexed="64"/>
      </right>
      <top style="thick">
        <color theme="0"/>
      </top>
      <bottom style="thick">
        <color theme="0"/>
      </bottom>
      <diagonal/>
    </border>
  </borders>
  <cellStyleXfs count="5">
    <xf numFmtId="0" fontId="0" fillId="0" borderId="0"/>
    <xf numFmtId="41" fontId="16" fillId="0" borderId="0" applyFont="0" applyFill="0" applyBorder="0" applyAlignment="0" applyProtection="0"/>
    <xf numFmtId="9" fontId="16" fillId="0" borderId="0" applyFont="0" applyFill="0" applyBorder="0" applyAlignment="0" applyProtection="0"/>
    <xf numFmtId="0" fontId="21" fillId="0" borderId="0"/>
    <xf numFmtId="43" fontId="16" fillId="0" borderId="0" applyFont="0" applyFill="0" applyBorder="0" applyAlignment="0" applyProtection="0"/>
  </cellStyleXfs>
  <cellXfs count="204">
    <xf numFmtId="0" fontId="0" fillId="0" borderId="0" xfId="0"/>
    <xf numFmtId="0" fontId="1" fillId="0" borderId="0" xfId="0" applyFont="1" applyAlignment="1"/>
    <xf numFmtId="0" fontId="2" fillId="0" borderId="0" xfId="0" applyFont="1" applyBorder="1" applyAlignment="1">
      <alignment vertical="center" wrapText="1"/>
    </xf>
    <xf numFmtId="0" fontId="3" fillId="0" borderId="0" xfId="0" applyFont="1"/>
    <xf numFmtId="0" fontId="4" fillId="0" borderId="4" xfId="0" applyFont="1" applyBorder="1" applyAlignment="1">
      <alignment vertical="center"/>
    </xf>
    <xf numFmtId="0" fontId="5" fillId="0" borderId="0" xfId="0" applyFont="1"/>
    <xf numFmtId="0" fontId="4" fillId="0" borderId="0" xfId="0" applyFont="1" applyAlignment="1">
      <alignment vertical="center"/>
    </xf>
    <xf numFmtId="0" fontId="4" fillId="2" borderId="4" xfId="0" applyFont="1" applyFill="1" applyBorder="1" applyAlignment="1">
      <alignment vertical="center"/>
    </xf>
    <xf numFmtId="0" fontId="5" fillId="0" borderId="0" xfId="0" applyFont="1" applyFill="1"/>
    <xf numFmtId="0" fontId="5" fillId="0" borderId="0" xfId="0" applyFont="1" applyFill="1" applyAlignment="1"/>
    <xf numFmtId="0" fontId="6" fillId="0" borderId="0" xfId="0" applyFont="1" applyBorder="1" applyAlignment="1">
      <alignment vertical="center"/>
    </xf>
    <xf numFmtId="0" fontId="4" fillId="0" borderId="0" xfId="0" applyFont="1" applyBorder="1" applyAlignment="1">
      <alignment vertical="center"/>
    </xf>
    <xf numFmtId="0" fontId="5" fillId="0" borderId="0" xfId="0" applyFont="1" applyAlignment="1"/>
    <xf numFmtId="0" fontId="9" fillId="6" borderId="15" xfId="0" applyFont="1" applyFill="1" applyBorder="1" applyAlignment="1">
      <alignment horizontal="center" vertical="center"/>
    </xf>
    <xf numFmtId="0" fontId="9" fillId="8" borderId="21"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6" borderId="28"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8" fillId="4" borderId="10" xfId="0" applyFont="1" applyFill="1" applyBorder="1" applyAlignment="1">
      <alignment vertical="center"/>
    </xf>
    <xf numFmtId="0" fontId="19" fillId="0" borderId="38" xfId="0" applyFont="1" applyFill="1" applyBorder="1" applyAlignment="1">
      <alignment horizontal="left" vertical="center" wrapText="1"/>
    </xf>
    <xf numFmtId="4" fontId="12" fillId="9" borderId="13" xfId="0" applyNumberFormat="1" applyFont="1" applyFill="1" applyBorder="1" applyAlignment="1">
      <alignment horizontal="right" vertical="center" wrapText="1"/>
    </xf>
    <xf numFmtId="0" fontId="9" fillId="9" borderId="13" xfId="0" applyFont="1" applyFill="1" applyBorder="1" applyAlignment="1">
      <alignment horizontal="left" vertical="center" wrapText="1"/>
    </xf>
    <xf numFmtId="164" fontId="9" fillId="9" borderId="13" xfId="0" applyNumberFormat="1" applyFont="1" applyFill="1" applyBorder="1" applyAlignment="1">
      <alignment horizontal="right" vertical="center" wrapText="1"/>
    </xf>
    <xf numFmtId="0" fontId="0" fillId="0" borderId="0" xfId="0" applyAlignment="1">
      <alignment vertical="center"/>
    </xf>
    <xf numFmtId="0" fontId="5" fillId="0" borderId="0" xfId="0" applyFont="1" applyAlignment="1">
      <alignment vertical="center"/>
    </xf>
    <xf numFmtId="0" fontId="5" fillId="0" borderId="35" xfId="0" applyFont="1" applyBorder="1" applyAlignment="1">
      <alignment horizontal="justify" vertical="center" wrapText="1"/>
    </xf>
    <xf numFmtId="0" fontId="5" fillId="0" borderId="33" xfId="0" applyFont="1" applyBorder="1" applyAlignment="1">
      <alignment horizontal="justify" vertical="center" wrapText="1"/>
    </xf>
    <xf numFmtId="0" fontId="5" fillId="0" borderId="35" xfId="0" applyFont="1" applyBorder="1" applyAlignment="1">
      <alignment vertical="center" wrapText="1"/>
    </xf>
    <xf numFmtId="0" fontId="23" fillId="0" borderId="35" xfId="0" applyFont="1" applyBorder="1" applyAlignment="1">
      <alignment vertical="center" wrapText="1"/>
    </xf>
    <xf numFmtId="0" fontId="13" fillId="0" borderId="0" xfId="0" applyFont="1" applyAlignment="1">
      <alignment vertical="center"/>
    </xf>
    <xf numFmtId="0" fontId="18" fillId="0" borderId="38" xfId="0" applyFont="1" applyBorder="1" applyAlignment="1">
      <alignment vertical="center" wrapText="1"/>
    </xf>
    <xf numFmtId="0" fontId="0" fillId="0" borderId="38" xfId="0" applyBorder="1" applyAlignment="1">
      <alignment horizontal="left" vertical="center" wrapText="1"/>
    </xf>
    <xf numFmtId="0" fontId="19" fillId="0" borderId="0" xfId="0" applyFont="1" applyFill="1" applyBorder="1" applyAlignment="1">
      <alignment vertical="center" wrapText="1"/>
    </xf>
    <xf numFmtId="0" fontId="0" fillId="0" borderId="0" xfId="0" applyBorder="1"/>
    <xf numFmtId="0" fontId="0" fillId="0" borderId="38" xfId="0" applyBorder="1" applyAlignment="1">
      <alignment vertical="center" wrapText="1"/>
    </xf>
    <xf numFmtId="0" fontId="0" fillId="0" borderId="39" xfId="0" applyFill="1" applyBorder="1" applyAlignment="1">
      <alignment horizontal="left" vertical="center" wrapText="1"/>
    </xf>
    <xf numFmtId="9" fontId="0" fillId="0" borderId="0" xfId="0" applyNumberFormat="1"/>
    <xf numFmtId="9" fontId="0" fillId="0" borderId="38" xfId="0" applyNumberFormat="1" applyBorder="1" applyAlignment="1">
      <alignment horizontal="left" vertical="center" wrapText="1"/>
    </xf>
    <xf numFmtId="9" fontId="0" fillId="0" borderId="39" xfId="0" applyNumberFormat="1" applyFill="1" applyBorder="1" applyAlignment="1">
      <alignment horizontal="left" vertical="center" wrapText="1"/>
    </xf>
    <xf numFmtId="0" fontId="19" fillId="0" borderId="38" xfId="3" applyFont="1" applyFill="1" applyBorder="1" applyAlignment="1">
      <alignment vertical="center" wrapText="1"/>
    </xf>
    <xf numFmtId="0" fontId="18" fillId="0" borderId="0" xfId="0" applyFont="1" applyAlignment="1">
      <alignment vertical="center"/>
    </xf>
    <xf numFmtId="0" fontId="0" fillId="0" borderId="38" xfId="0" applyBorder="1" applyAlignment="1">
      <alignment vertical="top" wrapText="1"/>
    </xf>
    <xf numFmtId="0" fontId="0" fillId="14" borderId="38" xfId="0" applyFill="1" applyBorder="1" applyAlignment="1">
      <alignment vertical="top" wrapText="1"/>
    </xf>
    <xf numFmtId="0" fontId="17" fillId="0" borderId="38" xfId="0" applyFont="1" applyBorder="1" applyAlignment="1">
      <alignment vertical="top" wrapText="1"/>
    </xf>
    <xf numFmtId="0" fontId="0" fillId="14" borderId="0" xfId="0" applyFill="1"/>
    <xf numFmtId="0" fontId="0" fillId="14" borderId="38" xfId="0" applyFill="1" applyBorder="1" applyAlignment="1">
      <alignment horizontal="left" vertical="top" wrapText="1"/>
    </xf>
    <xf numFmtId="0" fontId="24" fillId="14" borderId="44" xfId="0" applyFont="1" applyFill="1" applyBorder="1" applyAlignment="1">
      <alignment horizontal="left" vertical="center" wrapText="1"/>
    </xf>
    <xf numFmtId="9" fontId="0" fillId="14" borderId="38" xfId="0" applyNumberFormat="1" applyFill="1" applyBorder="1" applyAlignment="1">
      <alignment horizontal="left" vertical="top" wrapText="1"/>
    </xf>
    <xf numFmtId="0" fontId="24" fillId="14" borderId="45" xfId="0" applyFont="1" applyFill="1" applyBorder="1" applyAlignment="1">
      <alignment horizontal="left" vertical="center" wrapText="1"/>
    </xf>
    <xf numFmtId="0" fontId="13" fillId="0" borderId="0" xfId="0" applyFont="1"/>
    <xf numFmtId="0" fontId="25" fillId="0" borderId="0" xfId="0" applyFont="1" applyAlignment="1">
      <alignment horizontal="left" vertical="center" wrapText="1" indent="1"/>
    </xf>
    <xf numFmtId="0" fontId="26" fillId="0" borderId="0" xfId="0" applyFont="1" applyAlignment="1">
      <alignment horizontal="left" vertical="center" wrapText="1" indent="1"/>
    </xf>
    <xf numFmtId="0" fontId="26" fillId="0" borderId="0" xfId="0" applyFont="1"/>
    <xf numFmtId="0" fontId="26" fillId="0" borderId="0" xfId="0" applyFont="1" applyAlignment="1">
      <alignment horizontal="justify" vertical="center" wrapText="1"/>
    </xf>
    <xf numFmtId="0" fontId="0" fillId="0" borderId="38" xfId="0" applyBorder="1" applyAlignment="1">
      <alignment horizontal="left" vertical="top" wrapText="1"/>
    </xf>
    <xf numFmtId="0" fontId="0" fillId="0" borderId="0" xfId="0" applyBorder="1" applyAlignment="1">
      <alignment vertical="top" wrapText="1"/>
    </xf>
    <xf numFmtId="0" fontId="0" fillId="0" borderId="39" xfId="0" applyFill="1" applyBorder="1" applyAlignment="1">
      <alignment vertical="top" wrapText="1"/>
    </xf>
    <xf numFmtId="0" fontId="9" fillId="12" borderId="38" xfId="0" applyFont="1" applyFill="1" applyBorder="1" applyAlignment="1">
      <alignment horizontal="center" vertical="center" wrapText="1"/>
    </xf>
    <xf numFmtId="0" fontId="9" fillId="13" borderId="38" xfId="0" applyFont="1" applyFill="1" applyBorder="1" applyAlignment="1">
      <alignment horizontal="center" vertical="center" wrapText="1"/>
    </xf>
    <xf numFmtId="164" fontId="9" fillId="12" borderId="38" xfId="0" applyNumberFormat="1" applyFont="1" applyFill="1" applyBorder="1" applyAlignment="1">
      <alignment horizontal="right" vertical="center" wrapText="1"/>
    </xf>
    <xf numFmtId="0" fontId="22" fillId="15" borderId="38" xfId="0" applyFont="1" applyFill="1" applyBorder="1" applyAlignment="1">
      <alignment horizontal="center" vertical="center" wrapText="1"/>
    </xf>
    <xf numFmtId="0" fontId="22" fillId="4" borderId="38" xfId="0" applyFont="1" applyFill="1" applyBorder="1" applyAlignment="1">
      <alignment horizontal="center" vertical="center" wrapText="1"/>
    </xf>
    <xf numFmtId="0" fontId="25" fillId="9" borderId="13" xfId="0" applyFont="1" applyFill="1" applyBorder="1" applyAlignment="1">
      <alignment horizontal="left" vertical="center" wrapText="1"/>
    </xf>
    <xf numFmtId="0" fontId="22" fillId="16" borderId="38" xfId="0" applyFont="1" applyFill="1" applyBorder="1" applyAlignment="1">
      <alignment horizontal="center" vertical="center" wrapText="1"/>
    </xf>
    <xf numFmtId="4" fontId="9" fillId="6" borderId="13" xfId="0" applyNumberFormat="1" applyFont="1" applyFill="1" applyBorder="1" applyAlignment="1">
      <alignment horizontal="right" vertical="center" wrapText="1"/>
    </xf>
    <xf numFmtId="0" fontId="22" fillId="18" borderId="38" xfId="0" applyFont="1" applyFill="1" applyBorder="1" applyAlignment="1">
      <alignment horizontal="center" vertical="center" wrapText="1"/>
    </xf>
    <xf numFmtId="165" fontId="9" fillId="18" borderId="38" xfId="1" applyNumberFormat="1" applyFont="1" applyFill="1" applyBorder="1" applyAlignment="1">
      <alignment horizontal="right" vertical="center" wrapText="1"/>
    </xf>
    <xf numFmtId="0" fontId="9" fillId="9" borderId="38" xfId="0" applyFont="1" applyFill="1" applyBorder="1" applyAlignment="1">
      <alignment horizontal="center" vertical="center" wrapText="1"/>
    </xf>
    <xf numFmtId="0" fontId="22" fillId="19" borderId="38" xfId="0" applyFont="1" applyFill="1" applyBorder="1" applyAlignment="1">
      <alignment horizontal="center" vertical="center" wrapText="1"/>
    </xf>
    <xf numFmtId="0" fontId="9" fillId="19" borderId="13" xfId="0" applyFont="1" applyFill="1" applyBorder="1" applyAlignment="1">
      <alignment horizontal="left" vertical="center" wrapText="1"/>
    </xf>
    <xf numFmtId="4" fontId="9" fillId="19" borderId="13" xfId="0" applyNumberFormat="1" applyFont="1" applyFill="1" applyBorder="1" applyAlignment="1">
      <alignment horizontal="right" vertical="center" wrapText="1"/>
    </xf>
    <xf numFmtId="0" fontId="9" fillId="20" borderId="13" xfId="0" applyFont="1" applyFill="1" applyBorder="1" applyAlignment="1">
      <alignment horizontal="left" vertical="center" wrapText="1"/>
    </xf>
    <xf numFmtId="0" fontId="9" fillId="9" borderId="13" xfId="0" applyFont="1" applyFill="1" applyBorder="1" applyAlignment="1">
      <alignment horizontal="center" vertical="center" wrapText="1"/>
    </xf>
    <xf numFmtId="0" fontId="9" fillId="9" borderId="13" xfId="0" applyFont="1" applyFill="1" applyBorder="1" applyAlignment="1">
      <alignment vertical="center" wrapText="1"/>
    </xf>
    <xf numFmtId="41" fontId="9" fillId="9" borderId="13" xfId="1" applyFont="1" applyFill="1" applyBorder="1" applyAlignment="1">
      <alignment vertical="center" wrapText="1"/>
    </xf>
    <xf numFmtId="0" fontId="9" fillId="13" borderId="38" xfId="0" applyFont="1" applyFill="1" applyBorder="1" applyAlignment="1">
      <alignment vertical="center" wrapText="1"/>
    </xf>
    <xf numFmtId="3" fontId="9" fillId="9" borderId="13" xfId="0" applyNumberFormat="1" applyFont="1" applyFill="1" applyBorder="1" applyAlignment="1">
      <alignment horizontal="center" vertical="center" wrapText="1"/>
    </xf>
    <xf numFmtId="3" fontId="9" fillId="9" borderId="13" xfId="1" applyNumberFormat="1" applyFont="1" applyFill="1" applyBorder="1" applyAlignment="1">
      <alignment vertical="center" wrapText="1"/>
    </xf>
    <xf numFmtId="3" fontId="9" fillId="13" borderId="38" xfId="0" applyNumberFormat="1" applyFont="1" applyFill="1" applyBorder="1" applyAlignment="1">
      <alignment vertical="center" wrapText="1"/>
    </xf>
    <xf numFmtId="3" fontId="9" fillId="9" borderId="13" xfId="0" applyNumberFormat="1" applyFont="1" applyFill="1" applyBorder="1" applyAlignment="1">
      <alignment vertical="center" wrapText="1"/>
    </xf>
    <xf numFmtId="0" fontId="9" fillId="18" borderId="13" xfId="0" applyFont="1" applyFill="1" applyBorder="1" applyAlignment="1">
      <alignment horizontal="left" vertical="center" wrapText="1"/>
    </xf>
    <xf numFmtId="9" fontId="9" fillId="9" borderId="13" xfId="0" applyNumberFormat="1" applyFont="1" applyFill="1" applyBorder="1" applyAlignment="1">
      <alignment horizontal="center" vertical="center" wrapText="1"/>
    </xf>
    <xf numFmtId="9" fontId="9" fillId="9" borderId="13" xfId="2" applyFont="1" applyFill="1" applyBorder="1" applyAlignment="1">
      <alignment horizontal="center" vertical="center" wrapText="1"/>
    </xf>
    <xf numFmtId="49" fontId="9" fillId="9" borderId="13" xfId="1" applyNumberFormat="1" applyFont="1" applyFill="1" applyBorder="1" applyAlignment="1">
      <alignment vertical="center" wrapText="1"/>
    </xf>
    <xf numFmtId="49" fontId="9" fillId="9" borderId="13" xfId="0" applyNumberFormat="1" applyFont="1" applyFill="1" applyBorder="1" applyAlignment="1">
      <alignment horizontal="center" vertical="center" wrapText="1"/>
    </xf>
    <xf numFmtId="4" fontId="0" fillId="0" borderId="0" xfId="0" applyNumberFormat="1"/>
    <xf numFmtId="43" fontId="9" fillId="9" borderId="13" xfId="4" applyFont="1" applyFill="1" applyBorder="1" applyAlignment="1">
      <alignment horizontal="right" vertical="center" wrapText="1"/>
    </xf>
    <xf numFmtId="164" fontId="28" fillId="20" borderId="13" xfId="0" applyNumberFormat="1" applyFont="1" applyFill="1" applyBorder="1" applyAlignment="1">
      <alignment horizontal="right" vertical="center" wrapText="1"/>
    </xf>
    <xf numFmtId="0" fontId="0" fillId="0" borderId="38" xfId="0" applyFont="1" applyBorder="1" applyAlignment="1">
      <alignment vertical="top" wrapText="1"/>
    </xf>
    <xf numFmtId="0" fontId="29" fillId="0" borderId="0" xfId="0" applyFont="1" applyAlignment="1">
      <alignment horizontal="justify" vertical="center" readingOrder="1"/>
    </xf>
    <xf numFmtId="0" fontId="0" fillId="0" borderId="0" xfId="0" applyAlignment="1">
      <alignment horizontal="justify" vertical="center" readingOrder="1"/>
    </xf>
    <xf numFmtId="9" fontId="0" fillId="0" borderId="38" xfId="0" applyNumberFormat="1" applyBorder="1" applyAlignment="1">
      <alignment vertical="top" wrapText="1"/>
    </xf>
    <xf numFmtId="0" fontId="30" fillId="0" borderId="38" xfId="0" applyFont="1" applyBorder="1" applyAlignment="1">
      <alignment horizontal="left" vertical="top" wrapText="1"/>
    </xf>
    <xf numFmtId="9" fontId="29" fillId="0" borderId="0" xfId="0" applyNumberFormat="1" applyFont="1" applyAlignment="1">
      <alignment horizontal="left"/>
    </xf>
    <xf numFmtId="0" fontId="30" fillId="0" borderId="38" xfId="0" applyFont="1" applyBorder="1" applyAlignment="1">
      <alignment vertical="top" wrapText="1"/>
    </xf>
    <xf numFmtId="3" fontId="30" fillId="0" borderId="38" xfId="0" applyNumberFormat="1" applyFont="1" applyBorder="1" applyAlignment="1">
      <alignment horizontal="left" vertical="top" wrapText="1"/>
    </xf>
    <xf numFmtId="9" fontId="30" fillId="0" borderId="38" xfId="0" applyNumberFormat="1" applyFont="1" applyBorder="1" applyAlignment="1">
      <alignment horizontal="left" vertical="top" wrapText="1"/>
    </xf>
    <xf numFmtId="0" fontId="0" fillId="0" borderId="0" xfId="0" applyAlignment="1">
      <alignment wrapText="1"/>
    </xf>
    <xf numFmtId="0" fontId="9" fillId="9" borderId="14" xfId="0" applyFont="1" applyFill="1" applyBorder="1" applyAlignment="1">
      <alignment vertical="center" wrapText="1"/>
    </xf>
    <xf numFmtId="49" fontId="9" fillId="9" borderId="14" xfId="0" applyNumberFormat="1" applyFont="1" applyFill="1" applyBorder="1" applyAlignment="1">
      <alignment horizontal="center" vertical="center" wrapText="1"/>
    </xf>
    <xf numFmtId="3" fontId="9" fillId="9" borderId="18" xfId="0" applyNumberFormat="1"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9" borderId="18" xfId="0" applyFont="1" applyFill="1" applyBorder="1" applyAlignment="1">
      <alignment vertical="center" wrapText="1"/>
    </xf>
    <xf numFmtId="0" fontId="22" fillId="9" borderId="13" xfId="0" applyFont="1" applyFill="1" applyBorder="1" applyAlignment="1">
      <alignment horizontal="left" vertical="center" wrapText="1"/>
    </xf>
    <xf numFmtId="4" fontId="9" fillId="9" borderId="13" xfId="0" applyNumberFormat="1" applyFont="1" applyFill="1" applyBorder="1" applyAlignment="1">
      <alignment horizontal="right" vertical="center" wrapText="1"/>
    </xf>
    <xf numFmtId="4" fontId="9" fillId="9" borderId="13" xfId="1" applyNumberFormat="1" applyFont="1" applyFill="1" applyBorder="1" applyAlignment="1">
      <alignment horizontal="right" vertical="center" wrapText="1"/>
    </xf>
    <xf numFmtId="4" fontId="9" fillId="4" borderId="38" xfId="0" applyNumberFormat="1" applyFont="1" applyFill="1" applyBorder="1" applyAlignment="1">
      <alignment horizontal="right" vertical="center" wrapText="1"/>
    </xf>
    <xf numFmtId="4" fontId="9" fillId="18" borderId="13" xfId="0" applyNumberFormat="1" applyFont="1" applyFill="1" applyBorder="1" applyAlignment="1">
      <alignment horizontal="right" vertical="center" wrapText="1"/>
    </xf>
    <xf numFmtId="4" fontId="28" fillId="20" borderId="13" xfId="0" applyNumberFormat="1" applyFont="1" applyFill="1" applyBorder="1" applyAlignment="1">
      <alignment horizontal="right" vertical="center" wrapText="1"/>
    </xf>
    <xf numFmtId="0" fontId="4" fillId="0" borderId="48" xfId="0" applyFont="1" applyBorder="1" applyAlignment="1">
      <alignment vertical="center"/>
    </xf>
    <xf numFmtId="0" fontId="7" fillId="5" borderId="49" xfId="0" applyFont="1" applyFill="1" applyBorder="1" applyAlignment="1">
      <alignment vertical="center"/>
    </xf>
    <xf numFmtId="0" fontId="20" fillId="6" borderId="50" xfId="0" applyFont="1" applyFill="1" applyBorder="1" applyAlignment="1">
      <alignment horizontal="center" vertical="center" wrapText="1"/>
    </xf>
    <xf numFmtId="4" fontId="9" fillId="9" borderId="40" xfId="0" applyNumberFormat="1" applyFont="1" applyFill="1" applyBorder="1" applyAlignment="1">
      <alignment horizontal="right" vertical="center" wrapText="1"/>
    </xf>
    <xf numFmtId="4" fontId="9" fillId="17" borderId="40" xfId="0" applyNumberFormat="1" applyFont="1" applyFill="1" applyBorder="1" applyAlignment="1">
      <alignment horizontal="right" vertical="center" wrapText="1"/>
    </xf>
    <xf numFmtId="4" fontId="9" fillId="4" borderId="40" xfId="0" applyNumberFormat="1" applyFont="1" applyFill="1" applyBorder="1" applyAlignment="1">
      <alignment horizontal="right" vertical="center" wrapText="1"/>
    </xf>
    <xf numFmtId="4" fontId="9" fillId="6" borderId="40" xfId="0" applyNumberFormat="1" applyFont="1" applyFill="1" applyBorder="1" applyAlignment="1">
      <alignment horizontal="right" vertical="center" wrapText="1"/>
    </xf>
    <xf numFmtId="4" fontId="9" fillId="19" borderId="40" xfId="0" applyNumberFormat="1" applyFont="1" applyFill="1" applyBorder="1" applyAlignment="1">
      <alignment horizontal="right" vertical="center" wrapText="1"/>
    </xf>
    <xf numFmtId="164" fontId="28" fillId="20" borderId="50" xfId="0" applyNumberFormat="1" applyFont="1" applyFill="1" applyBorder="1" applyAlignment="1">
      <alignment horizontal="right" vertical="center" wrapText="1"/>
    </xf>
    <xf numFmtId="0" fontId="9" fillId="6" borderId="15"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14" fillId="21" borderId="38" xfId="0" applyFont="1" applyFill="1" applyBorder="1" applyAlignment="1">
      <alignment horizontal="center" vertical="center"/>
    </xf>
    <xf numFmtId="0" fontId="4" fillId="0" borderId="35" xfId="0" applyFont="1" applyBorder="1" applyAlignment="1">
      <alignment vertical="center" wrapText="1"/>
    </xf>
    <xf numFmtId="0" fontId="4" fillId="11" borderId="4" xfId="0" applyFont="1" applyFill="1" applyBorder="1" applyAlignment="1">
      <alignment horizontal="center" vertical="center" wrapText="1"/>
    </xf>
    <xf numFmtId="0" fontId="14" fillId="10" borderId="38" xfId="0" applyFont="1" applyFill="1" applyBorder="1" applyAlignment="1">
      <alignment horizontal="center" vertical="center"/>
    </xf>
    <xf numFmtId="49" fontId="9" fillId="9" borderId="14" xfId="0" applyNumberFormat="1" applyFont="1" applyFill="1" applyBorder="1" applyAlignment="1">
      <alignment vertical="center" wrapText="1"/>
    </xf>
    <xf numFmtId="0" fontId="9" fillId="9" borderId="0" xfId="0" applyFont="1" applyFill="1" applyBorder="1" applyAlignment="1">
      <alignment vertical="center" wrapText="1"/>
    </xf>
    <xf numFmtId="3" fontId="31" fillId="9" borderId="0" xfId="0" applyNumberFormat="1"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15" xfId="0" applyFont="1" applyFill="1" applyBorder="1" applyAlignment="1">
      <alignment horizontal="center" vertical="center" wrapText="1"/>
    </xf>
    <xf numFmtId="0" fontId="9" fillId="9" borderId="25" xfId="0" applyFont="1" applyFill="1" applyBorder="1" applyAlignment="1">
      <alignment horizontal="center" vertical="center" wrapText="1"/>
    </xf>
    <xf numFmtId="3" fontId="9" fillId="9" borderId="0" xfId="0" applyNumberFormat="1" applyFont="1" applyFill="1" applyBorder="1" applyAlignment="1">
      <alignment horizontal="center" vertical="center" wrapText="1"/>
    </xf>
    <xf numFmtId="3" fontId="9" fillId="9" borderId="13" xfId="0" applyNumberFormat="1" applyFont="1" applyFill="1" applyBorder="1" applyAlignment="1">
      <alignment horizontal="center" vertical="center" wrapText="1"/>
    </xf>
    <xf numFmtId="3" fontId="9" fillId="9" borderId="19" xfId="0" applyNumberFormat="1" applyFont="1" applyFill="1" applyBorder="1" applyAlignment="1">
      <alignment horizontal="center" vertical="center" wrapText="1"/>
    </xf>
    <xf numFmtId="0" fontId="9" fillId="9" borderId="40" xfId="0" applyFont="1" applyFill="1" applyBorder="1" applyAlignment="1">
      <alignment horizontal="center" vertical="center" wrapText="1"/>
    </xf>
    <xf numFmtId="0" fontId="9" fillId="9" borderId="43"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9" borderId="42"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25"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9" fillId="9" borderId="41"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4" xfId="0" applyFont="1" applyFill="1" applyBorder="1" applyAlignment="1">
      <alignment horizontal="center" vertical="center" wrapText="1"/>
    </xf>
    <xf numFmtId="49" fontId="9" fillId="9" borderId="11" xfId="0" applyNumberFormat="1" applyFont="1" applyFill="1" applyBorder="1" applyAlignment="1">
      <alignment horizontal="center" vertical="center" wrapText="1"/>
    </xf>
    <xf numFmtId="49" fontId="9" fillId="9" borderId="15" xfId="0" applyNumberFormat="1" applyFont="1" applyFill="1" applyBorder="1" applyAlignment="1">
      <alignment horizontal="center" vertical="center" wrapText="1"/>
    </xf>
    <xf numFmtId="49" fontId="9" fillId="9" borderId="25" xfId="0" applyNumberFormat="1" applyFont="1" applyFill="1" applyBorder="1" applyAlignment="1">
      <alignment horizontal="center" vertical="center" wrapText="1"/>
    </xf>
    <xf numFmtId="0" fontId="1" fillId="0" borderId="0" xfId="0" applyFont="1" applyAlignment="1">
      <alignment horizontal="center"/>
    </xf>
    <xf numFmtId="0" fontId="2" fillId="0" borderId="1" xfId="0" applyFont="1" applyBorder="1" applyAlignment="1">
      <alignment horizontal="center"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6" xfId="0" applyFont="1" applyFill="1" applyBorder="1" applyAlignment="1">
      <alignment horizontal="left"/>
    </xf>
    <xf numFmtId="0" fontId="4" fillId="2" borderId="7" xfId="0" applyFont="1" applyFill="1" applyBorder="1" applyAlignment="1">
      <alignment horizontal="left"/>
    </xf>
    <xf numFmtId="0" fontId="4" fillId="2" borderId="8" xfId="0" applyFont="1" applyFill="1" applyBorder="1" applyAlignment="1">
      <alignment horizontal="left"/>
    </xf>
    <xf numFmtId="0" fontId="7" fillId="3" borderId="9" xfId="0" applyFont="1" applyFill="1" applyBorder="1" applyAlignment="1">
      <alignment horizontal="center" vertical="center" wrapText="1"/>
    </xf>
    <xf numFmtId="0" fontId="9" fillId="18" borderId="11" xfId="0" applyFont="1" applyFill="1" applyBorder="1" applyAlignment="1">
      <alignment horizontal="center" vertical="center" wrapText="1"/>
    </xf>
    <xf numFmtId="0" fontId="9" fillId="18" borderId="25" xfId="0" applyFont="1" applyFill="1" applyBorder="1" applyAlignment="1">
      <alignment horizontal="center" vertical="center" wrapText="1"/>
    </xf>
    <xf numFmtId="0" fontId="14" fillId="10" borderId="46" xfId="0" applyFont="1" applyFill="1" applyBorder="1" applyAlignment="1">
      <alignment horizontal="center" vertical="center"/>
    </xf>
    <xf numFmtId="0" fontId="14" fillId="10" borderId="47" xfId="0" applyFont="1" applyFill="1" applyBorder="1" applyAlignment="1">
      <alignment horizontal="center" vertical="center"/>
    </xf>
    <xf numFmtId="0" fontId="14" fillId="21" borderId="38" xfId="0" applyFont="1" applyFill="1" applyBorder="1" applyAlignment="1">
      <alignment horizontal="center" vertical="center"/>
    </xf>
    <xf numFmtId="0" fontId="13" fillId="14" borderId="44" xfId="0" applyFont="1" applyFill="1" applyBorder="1" applyAlignment="1">
      <alignment horizontal="center"/>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37" xfId="0" applyFont="1" applyBorder="1" applyAlignment="1">
      <alignment vertical="center" wrapText="1"/>
    </xf>
    <xf numFmtId="0" fontId="4" fillId="0" borderId="36" xfId="0" applyFont="1" applyBorder="1" applyAlignment="1">
      <alignment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0" borderId="32" xfId="0" applyFont="1" applyBorder="1" applyAlignment="1">
      <alignment vertical="center" wrapText="1"/>
    </xf>
    <xf numFmtId="0" fontId="4" fillId="0" borderId="33" xfId="0" applyFont="1" applyBorder="1" applyAlignment="1">
      <alignment vertical="center" wrapText="1"/>
    </xf>
    <xf numFmtId="0" fontId="4" fillId="11" borderId="2" xfId="0" applyFont="1" applyFill="1" applyBorder="1" applyAlignment="1">
      <alignment horizontal="center" vertical="center" wrapText="1"/>
    </xf>
    <xf numFmtId="0" fontId="4" fillId="11" borderId="4" xfId="0" applyFont="1" applyFill="1" applyBorder="1" applyAlignment="1">
      <alignment horizontal="center" vertical="center" wrapText="1"/>
    </xf>
    <xf numFmtId="0" fontId="14" fillId="10" borderId="38" xfId="0" applyFont="1" applyFill="1" applyBorder="1" applyAlignment="1">
      <alignment horizontal="center" vertical="center"/>
    </xf>
  </cellXfs>
  <cellStyles count="5">
    <cellStyle name="Excel Built-in Excel Built-in Excel Built-in Excel Built-in TableStyleLight1" xfId="3" xr:uid="{22101C31-A668-4952-B2B7-42E90C56E3A3}"/>
    <cellStyle name="Millares" xfId="4" builtinId="3"/>
    <cellStyle name="Millares [0]" xfId="1" builtinId="6"/>
    <cellStyle name="Normal" xfId="0" builtinId="0"/>
    <cellStyle name="Porcentaje" xfId="2" builtinId="5"/>
  </cellStyles>
  <dxfs count="0"/>
  <tableStyles count="0" defaultTableStyle="TableStyleMedium2" defaultPivotStyle="PivotStyleLight16"/>
  <colors>
    <mruColors>
      <color rgb="FF00FFFF"/>
      <color rgb="FFF6BCEB"/>
      <color rgb="FFC5B6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Documentos\2019\POI%202019\Propuesta%20POI%202019%20(22%20mayo%202018)\FORMATO%20DE%20VINCULACION%20POI%20-%20PRESUPUESTO%2024-05-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codergocr-my.sharepoint.com/personal/elizabeth_chaves_icoder_go_cr/Documents/PLANES/2020/RECIBIDOS/POI%202020%20DEPORTE%20GABRIELA%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
      <sheetName val="Presupuesto Solicitado"/>
      <sheetName val="Vinculación "/>
      <sheetName val="Vinculación ELI "/>
      <sheetName val="Proyectos Construcción "/>
    </sheetNames>
    <sheetDataSet>
      <sheetData sheetId="0"/>
      <sheetData sheetId="1"/>
      <sheetData sheetId="2">
        <row r="3">
          <cell r="H3" t="str">
            <v xml:space="preserve">90% Recursos invertidos en el mantenimiento de las Instalaciones </v>
          </cell>
        </row>
        <row r="48">
          <cell r="H48" t="str">
            <v xml:space="preserve">85% Recursos invertidos para garantizar la correcta operación  de las instalaciones </v>
          </cell>
        </row>
        <row r="175">
          <cell r="H175" t="str">
            <v xml:space="preserve">90%  de Asesorías oportunas para la construcción de infraestructura deportiva y recreativa </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
      <sheetName val="INDICADORES DEPORTE"/>
      <sheetName val="INDICADORES JUEGOS NACIONALES"/>
      <sheetName val="Hoja2"/>
    </sheetNames>
    <sheetDataSet>
      <sheetData sheetId="0">
        <row r="16">
          <cell r="S16" t="str">
            <v>2018:  450</v>
          </cell>
          <cell r="Z16" t="str">
            <v>1. Variables políticas de los organismos Centroamericanos que influyen en la cantidad de deportes, participación y fechas de organización de los eventos.                  
2. Modificación en las Políticas Nacionales que intervienen en los Programas de Deporte y Recreación del Sistema Educativo Nacional.</v>
          </cell>
        </row>
        <row r="17">
          <cell r="S17">
            <v>60</v>
          </cell>
          <cell r="Z17" t="str">
            <v>1. Se incluye dentro del presupuesto, la partida específica a la Asociación Deportiva Olimpiadas Especiales, asignada por la Ley 8283, la cual tiene una restricción para su giro y que afecta la ejecución presupuestaria de la Entidad concedente.
2. La política financiera Nacional puede afectar el presupuesto tanto positiva como negativamente.</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5B0A1-2B52-49FF-9D9E-4BD6909722DC}">
  <sheetPr>
    <tabColor rgb="FFFF0000"/>
  </sheetPr>
  <dimension ref="A1:AA44"/>
  <sheetViews>
    <sheetView zoomScale="70" zoomScaleNormal="70" workbookViewId="0">
      <selection activeCell="Q27" sqref="Q27"/>
    </sheetView>
  </sheetViews>
  <sheetFormatPr baseColWidth="10" defaultColWidth="11.42578125" defaultRowHeight="15" x14ac:dyDescent="0.25"/>
  <cols>
    <col min="1" max="1" width="19.28515625" customWidth="1"/>
    <col min="2" max="2" width="20.7109375" customWidth="1"/>
    <col min="3" max="3" width="23" customWidth="1"/>
    <col min="4" max="4" width="13.42578125" customWidth="1"/>
    <col min="5" max="5" width="17.5703125" customWidth="1"/>
    <col min="6" max="6" width="15.5703125" customWidth="1"/>
    <col min="7" max="7" width="11.42578125" customWidth="1"/>
    <col min="8" max="8" width="65.140625" customWidth="1"/>
    <col min="9" max="9" width="67.28515625" customWidth="1"/>
    <col min="10" max="10" width="24.7109375" customWidth="1"/>
    <col min="11" max="11" width="21.42578125" customWidth="1"/>
    <col min="12" max="12" width="24.85546875" customWidth="1"/>
    <col min="13" max="13" width="28.85546875" customWidth="1"/>
    <col min="14" max="15" width="21.7109375" customWidth="1"/>
    <col min="16" max="16" width="17.42578125" customWidth="1"/>
    <col min="17" max="17" width="15.5703125" customWidth="1"/>
    <col min="18" max="18" width="17" customWidth="1"/>
    <col min="19" max="19" width="11.42578125" customWidth="1"/>
    <col min="24" max="24" width="17" customWidth="1"/>
    <col min="25" max="25" width="17.42578125" customWidth="1"/>
    <col min="26" max="26" width="20.5703125" customWidth="1"/>
    <col min="27" max="27" width="33.85546875" customWidth="1"/>
  </cols>
  <sheetData>
    <row r="1" spans="1:27" s="1" customFormat="1" ht="23.25" x14ac:dyDescent="0.35">
      <c r="A1" s="171"/>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row>
    <row r="2" spans="1:27" s="3" customFormat="1" ht="34.5" customHeight="1" thickBot="1" x14ac:dyDescent="0.4">
      <c r="A2" s="172" t="s">
        <v>0</v>
      </c>
      <c r="B2" s="172"/>
      <c r="C2" s="172"/>
      <c r="D2" s="172"/>
      <c r="E2" s="172"/>
      <c r="F2" s="172"/>
      <c r="G2" s="172"/>
      <c r="H2" s="172"/>
      <c r="I2" s="172"/>
      <c r="J2" s="172"/>
      <c r="K2" s="172"/>
      <c r="L2" s="172"/>
      <c r="M2" s="172"/>
      <c r="N2" s="172"/>
      <c r="O2" s="172"/>
      <c r="P2" s="172"/>
      <c r="Q2" s="172"/>
      <c r="R2" s="172"/>
      <c r="S2" s="172"/>
      <c r="T2" s="172"/>
      <c r="U2" s="172"/>
      <c r="V2" s="172"/>
      <c r="W2" s="172"/>
      <c r="X2" s="172"/>
      <c r="Y2" s="172"/>
      <c r="Z2" s="172"/>
      <c r="AA2" s="2"/>
    </row>
    <row r="3" spans="1:27" s="5" customFormat="1" ht="24.95" customHeight="1" thickBot="1" x14ac:dyDescent="0.25">
      <c r="A3" s="173" t="s">
        <v>1</v>
      </c>
      <c r="B3" s="174"/>
      <c r="C3" s="174"/>
      <c r="D3" s="174"/>
      <c r="E3" s="174"/>
      <c r="F3" s="175"/>
      <c r="G3" s="4"/>
      <c r="H3" s="173" t="s">
        <v>2</v>
      </c>
      <c r="I3" s="174"/>
      <c r="J3" s="174"/>
      <c r="K3" s="174"/>
      <c r="L3" s="174"/>
      <c r="M3" s="174"/>
      <c r="N3" s="174"/>
      <c r="O3" s="174"/>
      <c r="P3" s="174"/>
      <c r="Q3" s="174"/>
      <c r="R3" s="174"/>
      <c r="S3" s="174"/>
      <c r="T3" s="174"/>
      <c r="U3" s="174"/>
      <c r="V3" s="174"/>
      <c r="W3" s="174"/>
      <c r="X3" s="174"/>
      <c r="Y3" s="174"/>
      <c r="Z3" s="174"/>
      <c r="AA3" s="176"/>
    </row>
    <row r="4" spans="1:27" s="6" customFormat="1" ht="24.95" customHeight="1" thickBot="1" x14ac:dyDescent="0.3">
      <c r="A4" s="173" t="s">
        <v>3</v>
      </c>
      <c r="B4" s="174"/>
      <c r="C4" s="174"/>
      <c r="D4" s="174"/>
      <c r="E4" s="174"/>
      <c r="F4" s="175"/>
      <c r="G4" s="4"/>
      <c r="H4" s="173" t="s">
        <v>4</v>
      </c>
      <c r="I4" s="174"/>
      <c r="J4" s="174"/>
      <c r="K4" s="174"/>
      <c r="L4" s="174"/>
      <c r="M4" s="174"/>
      <c r="N4" s="174"/>
      <c r="O4" s="174"/>
      <c r="P4" s="174"/>
      <c r="Q4" s="174"/>
      <c r="R4" s="174"/>
      <c r="S4" s="174"/>
      <c r="T4" s="174"/>
      <c r="U4" s="174"/>
      <c r="V4" s="174"/>
      <c r="W4" s="174"/>
      <c r="X4" s="174"/>
      <c r="Y4" s="174"/>
      <c r="Z4" s="174"/>
      <c r="AA4" s="176"/>
    </row>
    <row r="5" spans="1:27" s="8" customFormat="1" ht="24.95" customHeight="1" thickBot="1" x14ac:dyDescent="0.25">
      <c r="A5" s="177" t="s">
        <v>5</v>
      </c>
      <c r="B5" s="178"/>
      <c r="C5" s="178"/>
      <c r="D5" s="178"/>
      <c r="E5" s="178"/>
      <c r="F5" s="179"/>
      <c r="G5" s="7"/>
      <c r="H5" s="177" t="s">
        <v>6</v>
      </c>
      <c r="I5" s="178"/>
      <c r="J5" s="178"/>
      <c r="K5" s="178"/>
      <c r="L5" s="178"/>
      <c r="M5" s="178"/>
      <c r="N5" s="178"/>
      <c r="O5" s="178"/>
      <c r="P5" s="178"/>
      <c r="Q5" s="178"/>
      <c r="R5" s="178"/>
      <c r="S5" s="178"/>
      <c r="T5" s="178"/>
      <c r="U5" s="178"/>
      <c r="V5" s="178"/>
      <c r="W5" s="178"/>
      <c r="X5" s="178"/>
      <c r="Y5" s="178"/>
      <c r="Z5" s="178"/>
      <c r="AA5" s="180"/>
    </row>
    <row r="6" spans="1:27" s="9" customFormat="1" ht="24.95" customHeight="1" thickBot="1" x14ac:dyDescent="0.3">
      <c r="A6" s="177" t="s">
        <v>7</v>
      </c>
      <c r="B6" s="178"/>
      <c r="C6" s="178"/>
      <c r="D6" s="178"/>
      <c r="E6" s="178"/>
      <c r="F6" s="179"/>
      <c r="G6" s="7"/>
      <c r="H6" s="181" t="s">
        <v>8</v>
      </c>
      <c r="I6" s="182"/>
      <c r="J6" s="182"/>
      <c r="K6" s="182"/>
      <c r="L6" s="182"/>
      <c r="M6" s="182"/>
      <c r="N6" s="182"/>
      <c r="O6" s="182"/>
      <c r="P6" s="182"/>
      <c r="Q6" s="182"/>
      <c r="R6" s="182"/>
      <c r="S6" s="182"/>
      <c r="T6" s="182"/>
      <c r="U6" s="182"/>
      <c r="V6" s="182"/>
      <c r="W6" s="182"/>
      <c r="X6" s="182"/>
      <c r="Y6" s="182"/>
      <c r="Z6" s="182"/>
      <c r="AA6" s="183"/>
    </row>
    <row r="7" spans="1:27" s="12" customFormat="1" ht="24.95" customHeight="1" thickBot="1" x14ac:dyDescent="0.25">
      <c r="A7" s="10" t="s">
        <v>9</v>
      </c>
      <c r="B7" s="11"/>
      <c r="C7" s="11"/>
      <c r="D7" s="11"/>
      <c r="E7" s="11"/>
      <c r="F7" s="11"/>
      <c r="G7" s="11"/>
      <c r="H7" s="11"/>
      <c r="I7" s="11"/>
      <c r="J7" s="11"/>
      <c r="K7" s="11"/>
      <c r="L7" s="11"/>
      <c r="M7" s="11"/>
      <c r="N7" s="11"/>
      <c r="O7" s="11"/>
      <c r="P7" s="11"/>
      <c r="Q7" s="11"/>
      <c r="R7" s="11"/>
      <c r="S7" s="11"/>
      <c r="T7" s="11"/>
      <c r="U7" s="11"/>
      <c r="V7" s="11"/>
      <c r="W7" s="11"/>
      <c r="X7" s="11"/>
      <c r="Y7" s="11"/>
      <c r="Z7" s="11"/>
      <c r="AA7" s="110"/>
    </row>
    <row r="8" spans="1:27" ht="90.6" customHeight="1" thickTop="1" thickBot="1" x14ac:dyDescent="0.3">
      <c r="A8" s="184" t="s">
        <v>10</v>
      </c>
      <c r="B8" s="184"/>
      <c r="C8" s="184"/>
      <c r="D8" s="184"/>
      <c r="E8" s="184"/>
      <c r="F8" s="184"/>
      <c r="G8" s="184"/>
      <c r="H8" s="184"/>
      <c r="I8" s="184"/>
      <c r="J8" s="184"/>
      <c r="K8" s="19" t="s">
        <v>11</v>
      </c>
      <c r="L8" s="19"/>
      <c r="M8" s="19"/>
      <c r="N8" s="19"/>
      <c r="O8" s="19"/>
      <c r="P8" s="19"/>
      <c r="Q8" s="19"/>
      <c r="R8" s="19"/>
      <c r="S8" s="19"/>
      <c r="T8" s="19"/>
      <c r="U8" s="19"/>
      <c r="V8" s="19"/>
      <c r="W8" s="19"/>
      <c r="X8" s="19"/>
      <c r="Y8" s="19"/>
      <c r="Z8" s="19"/>
      <c r="AA8" s="111"/>
    </row>
    <row r="9" spans="1:27" ht="57" customHeight="1" thickTop="1" thickBot="1" x14ac:dyDescent="0.3">
      <c r="A9" s="140" t="s">
        <v>12</v>
      </c>
      <c r="B9" s="140" t="s">
        <v>13</v>
      </c>
      <c r="C9" s="140" t="s">
        <v>14</v>
      </c>
      <c r="D9" s="140" t="s">
        <v>15</v>
      </c>
      <c r="E9" s="140" t="s">
        <v>16</v>
      </c>
      <c r="F9" s="140" t="s">
        <v>17</v>
      </c>
      <c r="G9" s="140" t="s">
        <v>18</v>
      </c>
      <c r="H9" s="140" t="s">
        <v>19</v>
      </c>
      <c r="I9" s="162" t="s">
        <v>20</v>
      </c>
      <c r="J9" s="140" t="s">
        <v>21</v>
      </c>
      <c r="K9" s="140" t="s">
        <v>22</v>
      </c>
      <c r="L9" s="140" t="s">
        <v>23</v>
      </c>
      <c r="M9" s="165" t="s">
        <v>24</v>
      </c>
      <c r="N9" s="166"/>
      <c r="O9" s="165" t="s">
        <v>25</v>
      </c>
      <c r="P9" s="167"/>
      <c r="Q9" s="167"/>
      <c r="R9" s="140" t="s">
        <v>26</v>
      </c>
      <c r="S9" s="140" t="s">
        <v>27</v>
      </c>
      <c r="T9" s="151" t="s">
        <v>28</v>
      </c>
      <c r="U9" s="154"/>
      <c r="V9" s="154"/>
      <c r="W9" s="152"/>
      <c r="X9" s="151" t="s">
        <v>29</v>
      </c>
      <c r="Y9" s="152"/>
      <c r="Z9" s="140" t="s">
        <v>30</v>
      </c>
      <c r="AA9" s="136"/>
    </row>
    <row r="10" spans="1:27" ht="54" customHeight="1" thickTop="1" thickBot="1" x14ac:dyDescent="0.3">
      <c r="A10" s="141"/>
      <c r="B10" s="141"/>
      <c r="C10" s="141"/>
      <c r="D10" s="141"/>
      <c r="E10" s="141"/>
      <c r="F10" s="141"/>
      <c r="G10" s="141"/>
      <c r="H10" s="141"/>
      <c r="I10" s="163"/>
      <c r="J10" s="141"/>
      <c r="K10" s="141"/>
      <c r="L10" s="141"/>
      <c r="M10" s="119" t="s">
        <v>31</v>
      </c>
      <c r="N10" s="13" t="s">
        <v>32</v>
      </c>
      <c r="O10" s="140" t="s">
        <v>33</v>
      </c>
      <c r="P10" s="143" t="s">
        <v>32</v>
      </c>
      <c r="Q10" s="144"/>
      <c r="R10" s="141"/>
      <c r="S10" s="141"/>
      <c r="T10" s="145"/>
      <c r="U10" s="155"/>
      <c r="V10" s="155"/>
      <c r="W10" s="156"/>
      <c r="X10" s="146"/>
      <c r="Y10" s="153"/>
      <c r="Z10" s="141"/>
      <c r="AA10" s="137"/>
    </row>
    <row r="11" spans="1:27" ht="16.5" customHeight="1" thickTop="1" thickBot="1" x14ac:dyDescent="0.3">
      <c r="A11" s="141"/>
      <c r="B11" s="141"/>
      <c r="C11" s="141"/>
      <c r="D11" s="141"/>
      <c r="E11" s="141"/>
      <c r="F11" s="141"/>
      <c r="G11" s="141"/>
      <c r="H11" s="141"/>
      <c r="I11" s="163"/>
      <c r="J11" s="141"/>
      <c r="K11" s="141"/>
      <c r="L11" s="141"/>
      <c r="M11" s="119"/>
      <c r="N11" s="119"/>
      <c r="O11" s="141"/>
      <c r="P11" s="141" t="s">
        <v>34</v>
      </c>
      <c r="Q11" s="145" t="s">
        <v>35</v>
      </c>
      <c r="R11" s="141"/>
      <c r="S11" s="141"/>
      <c r="T11" s="146"/>
      <c r="U11" s="157"/>
      <c r="V11" s="157"/>
      <c r="W11" s="153"/>
      <c r="X11" s="140" t="s">
        <v>36</v>
      </c>
      <c r="Y11" s="141" t="s">
        <v>37</v>
      </c>
      <c r="Z11" s="141"/>
      <c r="AA11" s="136"/>
    </row>
    <row r="12" spans="1:27" ht="28.5" customHeight="1" thickTop="1" thickBot="1" x14ac:dyDescent="0.3">
      <c r="A12" s="141"/>
      <c r="B12" s="141"/>
      <c r="C12" s="141"/>
      <c r="D12" s="141"/>
      <c r="E12" s="141"/>
      <c r="F12" s="141"/>
      <c r="G12" s="141"/>
      <c r="H12" s="141"/>
      <c r="I12" s="163"/>
      <c r="J12" s="141"/>
      <c r="K12" s="141"/>
      <c r="L12" s="141"/>
      <c r="M12" s="119"/>
      <c r="N12" s="119"/>
      <c r="O12" s="141"/>
      <c r="P12" s="141"/>
      <c r="Q12" s="145"/>
      <c r="R12" s="141"/>
      <c r="S12" s="141"/>
      <c r="T12" s="14" t="s">
        <v>38</v>
      </c>
      <c r="U12" s="158" t="s">
        <v>39</v>
      </c>
      <c r="V12" s="159"/>
      <c r="W12" s="160"/>
      <c r="X12" s="147"/>
      <c r="Y12" s="149" t="s">
        <v>40</v>
      </c>
      <c r="Z12" s="141"/>
      <c r="AA12" s="137"/>
    </row>
    <row r="13" spans="1:27" ht="42.75" customHeight="1" thickTop="1" thickBot="1" x14ac:dyDescent="0.3">
      <c r="A13" s="142"/>
      <c r="B13" s="142"/>
      <c r="C13" s="142"/>
      <c r="D13" s="142"/>
      <c r="E13" s="142"/>
      <c r="F13" s="142"/>
      <c r="G13" s="142"/>
      <c r="H13" s="142"/>
      <c r="I13" s="164"/>
      <c r="J13" s="142"/>
      <c r="K13" s="142"/>
      <c r="L13" s="142"/>
      <c r="M13" s="120"/>
      <c r="N13" s="120"/>
      <c r="O13" s="142"/>
      <c r="P13" s="142"/>
      <c r="Q13" s="146"/>
      <c r="R13" s="142">
        <v>2017</v>
      </c>
      <c r="S13" s="142">
        <v>2019</v>
      </c>
      <c r="T13" s="15" t="s">
        <v>41</v>
      </c>
      <c r="U13" s="16" t="s">
        <v>42</v>
      </c>
      <c r="V13" s="17" t="s">
        <v>43</v>
      </c>
      <c r="W13" s="18" t="s">
        <v>44</v>
      </c>
      <c r="X13" s="148"/>
      <c r="Y13" s="150" t="s">
        <v>40</v>
      </c>
      <c r="Z13" s="142"/>
      <c r="AA13" s="112" t="s">
        <v>45</v>
      </c>
    </row>
    <row r="14" spans="1:27" ht="280.5" customHeight="1" thickTop="1" thickBot="1" x14ac:dyDescent="0.3">
      <c r="A14" s="128" t="s">
        <v>46</v>
      </c>
      <c r="B14" s="128" t="s">
        <v>47</v>
      </c>
      <c r="C14" s="128" t="s">
        <v>48</v>
      </c>
      <c r="D14" s="128" t="s">
        <v>49</v>
      </c>
      <c r="E14" s="128" t="s">
        <v>50</v>
      </c>
      <c r="F14" s="128" t="s">
        <v>51</v>
      </c>
      <c r="G14" s="168" t="s">
        <v>52</v>
      </c>
      <c r="H14" s="128" t="s">
        <v>53</v>
      </c>
      <c r="I14" s="128" t="s">
        <v>54</v>
      </c>
      <c r="J14" s="134" t="s">
        <v>55</v>
      </c>
      <c r="K14" s="58" t="s">
        <v>56</v>
      </c>
      <c r="L14" s="22" t="s">
        <v>57</v>
      </c>
      <c r="M14" s="22" t="s">
        <v>58</v>
      </c>
      <c r="N14" s="73">
        <v>0</v>
      </c>
      <c r="O14" s="22" t="s">
        <v>59</v>
      </c>
      <c r="P14" s="77">
        <v>0</v>
      </c>
      <c r="Q14" s="77">
        <v>0</v>
      </c>
      <c r="R14" s="74" t="s">
        <v>60</v>
      </c>
      <c r="S14" s="74" t="s">
        <v>61</v>
      </c>
      <c r="T14" s="75">
        <v>0</v>
      </c>
      <c r="U14" s="75">
        <v>10800</v>
      </c>
      <c r="V14" s="75">
        <v>12150</v>
      </c>
      <c r="W14" s="75">
        <v>0</v>
      </c>
      <c r="X14" s="106">
        <f>SUM(AA14/1000000)</f>
        <v>426</v>
      </c>
      <c r="Y14" s="22" t="s">
        <v>62</v>
      </c>
      <c r="Z14" s="22" t="s">
        <v>63</v>
      </c>
      <c r="AA14" s="113">
        <v>426000000</v>
      </c>
    </row>
    <row r="15" spans="1:27" ht="316.5" customHeight="1" thickTop="1" thickBot="1" x14ac:dyDescent="0.3">
      <c r="A15" s="129"/>
      <c r="B15" s="129"/>
      <c r="C15" s="129"/>
      <c r="D15" s="129"/>
      <c r="E15" s="129"/>
      <c r="F15" s="129"/>
      <c r="G15" s="169"/>
      <c r="H15" s="129"/>
      <c r="I15" s="129"/>
      <c r="J15" s="138"/>
      <c r="K15" s="58" t="s">
        <v>64</v>
      </c>
      <c r="L15" s="22" t="s">
        <v>65</v>
      </c>
      <c r="M15" s="22" t="s">
        <v>66</v>
      </c>
      <c r="N15" s="73">
        <v>15</v>
      </c>
      <c r="O15" s="104" t="s">
        <v>67</v>
      </c>
      <c r="P15" s="77">
        <v>500</v>
      </c>
      <c r="Q15" s="77">
        <v>500</v>
      </c>
      <c r="R15" s="74" t="s">
        <v>68</v>
      </c>
      <c r="S15" s="74" t="s">
        <v>69</v>
      </c>
      <c r="T15" s="73">
        <v>15</v>
      </c>
      <c r="U15" s="73">
        <v>15</v>
      </c>
      <c r="V15" s="73">
        <v>15</v>
      </c>
      <c r="W15" s="74"/>
      <c r="X15" s="106">
        <f>SUM(AA15/1000000)</f>
        <v>246</v>
      </c>
      <c r="Y15" s="22" t="s">
        <v>62</v>
      </c>
      <c r="Z15" s="22"/>
      <c r="AA15" s="113">
        <v>246000000</v>
      </c>
    </row>
    <row r="16" spans="1:27" ht="129" customHeight="1" thickTop="1" thickBot="1" x14ac:dyDescent="0.3">
      <c r="A16" s="129"/>
      <c r="B16" s="129"/>
      <c r="C16" s="129"/>
      <c r="D16" s="129"/>
      <c r="E16" s="129"/>
      <c r="F16" s="129"/>
      <c r="G16" s="169"/>
      <c r="H16" s="129"/>
      <c r="I16" s="129"/>
      <c r="J16" s="161"/>
      <c r="K16" s="58" t="s">
        <v>56</v>
      </c>
      <c r="L16" s="22" t="s">
        <v>70</v>
      </c>
      <c r="M16" s="22" t="s">
        <v>71</v>
      </c>
      <c r="N16" s="73">
        <v>400</v>
      </c>
      <c r="O16" s="22" t="s">
        <v>72</v>
      </c>
      <c r="P16" s="78">
        <v>120000</v>
      </c>
      <c r="Q16" s="78">
        <v>145000</v>
      </c>
      <c r="R16" s="74" t="s">
        <v>73</v>
      </c>
      <c r="S16" s="73" t="s">
        <v>74</v>
      </c>
      <c r="T16" s="73">
        <v>450</v>
      </c>
      <c r="U16" s="73">
        <v>450</v>
      </c>
      <c r="V16" s="73">
        <v>450</v>
      </c>
      <c r="W16" s="74">
        <v>0</v>
      </c>
      <c r="X16" s="106">
        <f t="shared" ref="X16:X17" si="0">SUM(AA16/1000000)</f>
        <v>354.60386632999996</v>
      </c>
      <c r="Y16" s="22" t="s">
        <v>62</v>
      </c>
      <c r="Z16" s="22"/>
      <c r="AA16" s="113">
        <v>354603866.32999998</v>
      </c>
    </row>
    <row r="17" spans="1:27" ht="146.25" customHeight="1" thickTop="1" thickBot="1" x14ac:dyDescent="0.3">
      <c r="A17" s="130"/>
      <c r="B17" s="130"/>
      <c r="C17" s="130"/>
      <c r="D17" s="130"/>
      <c r="E17" s="130"/>
      <c r="F17" s="130"/>
      <c r="G17" s="170"/>
      <c r="H17" s="130"/>
      <c r="I17" s="130"/>
      <c r="J17" s="22" t="s">
        <v>75</v>
      </c>
      <c r="K17" s="58" t="s">
        <v>56</v>
      </c>
      <c r="L17" s="22" t="s">
        <v>76</v>
      </c>
      <c r="M17" s="22" t="s">
        <v>77</v>
      </c>
      <c r="N17" s="73">
        <v>0</v>
      </c>
      <c r="O17" s="22" t="s">
        <v>78</v>
      </c>
      <c r="P17" s="77">
        <v>750</v>
      </c>
      <c r="Q17" s="77">
        <v>750</v>
      </c>
      <c r="R17" s="74" t="s">
        <v>79</v>
      </c>
      <c r="S17" s="73" t="s">
        <v>61</v>
      </c>
      <c r="T17" s="73">
        <v>0</v>
      </c>
      <c r="U17" s="73">
        <v>1</v>
      </c>
      <c r="V17" s="73">
        <v>1</v>
      </c>
      <c r="W17" s="73">
        <v>1</v>
      </c>
      <c r="X17" s="106">
        <f t="shared" si="0"/>
        <v>35</v>
      </c>
      <c r="Y17" s="22" t="s">
        <v>62</v>
      </c>
      <c r="Z17" s="22" t="s">
        <v>80</v>
      </c>
      <c r="AA17" s="113">
        <v>35000000</v>
      </c>
    </row>
    <row r="18" spans="1:27" ht="16.5" thickTop="1" thickBot="1" x14ac:dyDescent="0.3">
      <c r="A18" s="22"/>
      <c r="B18" s="22"/>
      <c r="C18" s="22"/>
      <c r="D18" s="22"/>
      <c r="E18" s="22"/>
      <c r="F18" s="22"/>
      <c r="G18" s="22"/>
      <c r="H18" s="22"/>
      <c r="I18" s="22"/>
      <c r="J18" s="22"/>
      <c r="K18" s="58" t="s">
        <v>81</v>
      </c>
      <c r="L18" s="59"/>
      <c r="M18" s="59"/>
      <c r="N18" s="59"/>
      <c r="O18" s="59"/>
      <c r="P18" s="79"/>
      <c r="Q18" s="79"/>
      <c r="R18" s="76"/>
      <c r="S18" s="74"/>
      <c r="T18" s="74"/>
      <c r="U18" s="74"/>
      <c r="V18" s="74"/>
      <c r="W18" s="74"/>
      <c r="X18" s="60">
        <f>SUM(X14:X17)</f>
        <v>1061.6038663300001</v>
      </c>
      <c r="Y18" s="22"/>
      <c r="Z18" s="22"/>
      <c r="AA18" s="114">
        <f>SUM(AA14:AA17)</f>
        <v>1061603866.3299999</v>
      </c>
    </row>
    <row r="19" spans="1:27" ht="409.6" customHeight="1" thickTop="1" thickBot="1" x14ac:dyDescent="0.3">
      <c r="A19" s="128" t="s">
        <v>46</v>
      </c>
      <c r="B19" s="128" t="s">
        <v>47</v>
      </c>
      <c r="C19" s="128" t="s">
        <v>82</v>
      </c>
      <c r="D19" s="128" t="s">
        <v>83</v>
      </c>
      <c r="E19" s="128" t="s">
        <v>84</v>
      </c>
      <c r="F19" s="128" t="s">
        <v>85</v>
      </c>
      <c r="G19" s="168" t="s">
        <v>86</v>
      </c>
      <c r="H19" s="168" t="s">
        <v>87</v>
      </c>
      <c r="I19" s="128" t="s">
        <v>88</v>
      </c>
      <c r="J19" s="22" t="s">
        <v>89</v>
      </c>
      <c r="K19" s="61" t="s">
        <v>90</v>
      </c>
      <c r="L19" s="22" t="s">
        <v>91</v>
      </c>
      <c r="M19" s="59" t="s">
        <v>92</v>
      </c>
      <c r="N19" s="73">
        <v>0</v>
      </c>
      <c r="O19" s="22" t="s">
        <v>93</v>
      </c>
      <c r="P19" s="77">
        <v>0</v>
      </c>
      <c r="Q19" s="77">
        <v>0</v>
      </c>
      <c r="R19" s="74" t="s">
        <v>94</v>
      </c>
      <c r="S19" s="74" t="s">
        <v>95</v>
      </c>
      <c r="T19" s="73">
        <v>450</v>
      </c>
      <c r="U19" s="73">
        <v>450</v>
      </c>
      <c r="V19" s="73">
        <v>450</v>
      </c>
      <c r="W19" s="73">
        <v>450</v>
      </c>
      <c r="X19" s="23">
        <v>0</v>
      </c>
      <c r="Y19" s="22" t="s">
        <v>96</v>
      </c>
      <c r="Z19" s="22" t="s">
        <v>97</v>
      </c>
      <c r="AA19" s="113">
        <v>0</v>
      </c>
    </row>
    <row r="20" spans="1:27" ht="256.5" thickTop="1" thickBot="1" x14ac:dyDescent="0.3">
      <c r="A20" s="129"/>
      <c r="B20" s="129"/>
      <c r="C20" s="129"/>
      <c r="D20" s="129"/>
      <c r="E20" s="129"/>
      <c r="F20" s="129"/>
      <c r="G20" s="169"/>
      <c r="H20" s="169"/>
      <c r="I20" s="129"/>
      <c r="J20" s="134" t="s">
        <v>98</v>
      </c>
      <c r="K20" s="139" t="s">
        <v>90</v>
      </c>
      <c r="L20" s="22" t="s">
        <v>99</v>
      </c>
      <c r="M20" s="22" t="s">
        <v>100</v>
      </c>
      <c r="N20" s="73">
        <v>60</v>
      </c>
      <c r="O20" s="22" t="s">
        <v>101</v>
      </c>
      <c r="P20" s="77">
        <v>97988</v>
      </c>
      <c r="Q20" s="77">
        <v>79435</v>
      </c>
      <c r="R20" s="74" t="s">
        <v>102</v>
      </c>
      <c r="S20" s="85" t="s">
        <v>103</v>
      </c>
      <c r="T20" s="73">
        <v>60</v>
      </c>
      <c r="U20" s="73">
        <v>60</v>
      </c>
      <c r="V20" s="73">
        <v>60</v>
      </c>
      <c r="W20" s="73">
        <v>60</v>
      </c>
      <c r="X20" s="105">
        <f>SUM(AA20/1000000)</f>
        <v>3413.7820045500002</v>
      </c>
      <c r="Y20" s="22" t="s">
        <v>104</v>
      </c>
      <c r="Z20" s="22" t="s">
        <v>105</v>
      </c>
      <c r="AA20" s="113">
        <v>3413782004.5500002</v>
      </c>
    </row>
    <row r="21" spans="1:27" ht="65.25" thickTop="1" thickBot="1" x14ac:dyDescent="0.3">
      <c r="A21" s="129"/>
      <c r="B21" s="129"/>
      <c r="C21" s="129"/>
      <c r="D21" s="129"/>
      <c r="E21" s="129"/>
      <c r="F21" s="129"/>
      <c r="G21" s="169"/>
      <c r="H21" s="169"/>
      <c r="I21" s="129"/>
      <c r="J21" s="138"/>
      <c r="K21" s="139"/>
      <c r="L21" s="22" t="s">
        <v>106</v>
      </c>
      <c r="M21" s="22" t="s">
        <v>107</v>
      </c>
      <c r="N21" s="73">
        <v>140</v>
      </c>
      <c r="O21" s="22" t="s">
        <v>108</v>
      </c>
      <c r="P21" s="77">
        <v>76</v>
      </c>
      <c r="Q21" s="77">
        <v>64</v>
      </c>
      <c r="R21" s="74" t="s">
        <v>109</v>
      </c>
      <c r="S21" s="73">
        <v>140</v>
      </c>
      <c r="T21" s="73">
        <v>140</v>
      </c>
      <c r="U21" s="73">
        <v>140</v>
      </c>
      <c r="V21" s="73">
        <v>140</v>
      </c>
      <c r="W21" s="73">
        <v>140</v>
      </c>
      <c r="X21" s="105">
        <f>SUM(AA21/1000000)</f>
        <v>474.79314245</v>
      </c>
      <c r="Y21" s="22" t="s">
        <v>110</v>
      </c>
      <c r="Z21" s="22"/>
      <c r="AA21" s="113">
        <v>474793142.44999999</v>
      </c>
    </row>
    <row r="22" spans="1:27" ht="57" customHeight="1" thickTop="1" thickBot="1" x14ac:dyDescent="0.3">
      <c r="A22" s="129"/>
      <c r="B22" s="129"/>
      <c r="C22" s="129"/>
      <c r="D22" s="129"/>
      <c r="E22" s="129"/>
      <c r="F22" s="129"/>
      <c r="G22" s="169"/>
      <c r="H22" s="169"/>
      <c r="I22" s="129"/>
      <c r="J22" s="135"/>
      <c r="K22" s="139" t="s">
        <v>90</v>
      </c>
      <c r="L22" s="22" t="s">
        <v>111</v>
      </c>
      <c r="M22" s="22" t="s">
        <v>112</v>
      </c>
      <c r="N22" s="73">
        <v>2500</v>
      </c>
      <c r="O22" s="22" t="s">
        <v>113</v>
      </c>
      <c r="P22" s="77">
        <v>1265</v>
      </c>
      <c r="Q22" s="77">
        <v>1235</v>
      </c>
      <c r="R22" s="74" t="s">
        <v>114</v>
      </c>
      <c r="S22" s="74" t="s">
        <v>115</v>
      </c>
      <c r="T22" s="73">
        <v>2580</v>
      </c>
      <c r="U22" s="73">
        <v>2585</v>
      </c>
      <c r="V22" s="73">
        <v>2590</v>
      </c>
      <c r="W22" s="73">
        <v>2595</v>
      </c>
      <c r="X22" s="105">
        <f t="shared" ref="X22:X24" si="1">SUM(AA22/1000000)</f>
        <v>215.18971366999997</v>
      </c>
      <c r="Y22" s="22" t="s">
        <v>116</v>
      </c>
      <c r="Z22" s="22"/>
      <c r="AA22" s="113">
        <v>215189713.66999999</v>
      </c>
    </row>
    <row r="23" spans="1:27" ht="92.25" customHeight="1" thickTop="1" thickBot="1" x14ac:dyDescent="0.3">
      <c r="A23" s="129"/>
      <c r="B23" s="129"/>
      <c r="C23" s="129"/>
      <c r="D23" s="129"/>
      <c r="E23" s="129"/>
      <c r="F23" s="129"/>
      <c r="G23" s="169"/>
      <c r="H23" s="169"/>
      <c r="I23" s="129"/>
      <c r="J23" s="22" t="s">
        <v>117</v>
      </c>
      <c r="K23" s="139"/>
      <c r="L23" s="22" t="s">
        <v>118</v>
      </c>
      <c r="M23" s="22" t="s">
        <v>119</v>
      </c>
      <c r="N23" s="73">
        <v>12</v>
      </c>
      <c r="O23" s="22" t="s">
        <v>120</v>
      </c>
      <c r="P23" s="77">
        <v>379</v>
      </c>
      <c r="Q23" s="77">
        <v>224</v>
      </c>
      <c r="R23" s="74" t="s">
        <v>121</v>
      </c>
      <c r="S23" s="84" t="s">
        <v>122</v>
      </c>
      <c r="T23" s="73">
        <v>12</v>
      </c>
      <c r="U23" s="73">
        <v>13</v>
      </c>
      <c r="V23" s="73">
        <v>14</v>
      </c>
      <c r="W23" s="73">
        <v>15</v>
      </c>
      <c r="X23" s="105">
        <f t="shared" si="1"/>
        <v>50.248285609999996</v>
      </c>
      <c r="Y23" s="22" t="s">
        <v>123</v>
      </c>
      <c r="Z23" s="22" t="s">
        <v>124</v>
      </c>
      <c r="AA23" s="113">
        <v>50248285.609999999</v>
      </c>
    </row>
    <row r="24" spans="1:27" ht="180.75" customHeight="1" thickTop="1" thickBot="1" x14ac:dyDescent="0.3">
      <c r="A24" s="130"/>
      <c r="B24" s="130"/>
      <c r="C24" s="130"/>
      <c r="D24" s="130"/>
      <c r="E24" s="130"/>
      <c r="F24" s="130"/>
      <c r="G24" s="170"/>
      <c r="H24" s="170"/>
      <c r="I24" s="130"/>
      <c r="J24" s="22" t="s">
        <v>117</v>
      </c>
      <c r="K24" s="61" t="s">
        <v>90</v>
      </c>
      <c r="L24" s="22" t="s">
        <v>125</v>
      </c>
      <c r="M24" s="22" t="s">
        <v>126</v>
      </c>
      <c r="N24" s="73">
        <v>78</v>
      </c>
      <c r="O24" s="22" t="s">
        <v>127</v>
      </c>
      <c r="P24" s="77">
        <v>10284</v>
      </c>
      <c r="Q24" s="77">
        <v>6857</v>
      </c>
      <c r="R24" s="74" t="s">
        <v>128</v>
      </c>
      <c r="S24" s="73" t="s">
        <v>61</v>
      </c>
      <c r="T24" s="77">
        <v>17141</v>
      </c>
      <c r="U24" s="77">
        <v>18856</v>
      </c>
      <c r="V24" s="77">
        <v>20742</v>
      </c>
      <c r="W24" s="77">
        <v>22628</v>
      </c>
      <c r="X24" s="105">
        <f t="shared" si="1"/>
        <v>0</v>
      </c>
      <c r="Y24" s="22"/>
      <c r="Z24" s="22" t="s">
        <v>63</v>
      </c>
      <c r="AA24" s="113"/>
    </row>
    <row r="25" spans="1:27" ht="28.5" customHeight="1" thickTop="1" thickBot="1" x14ac:dyDescent="0.3">
      <c r="A25" s="22"/>
      <c r="B25" s="22"/>
      <c r="C25" s="22"/>
      <c r="D25" s="22"/>
      <c r="E25" s="22"/>
      <c r="F25" s="22"/>
      <c r="G25" s="22"/>
      <c r="H25" s="22"/>
      <c r="I25" s="22"/>
      <c r="J25" s="22"/>
      <c r="K25" s="62" t="s">
        <v>81</v>
      </c>
      <c r="L25" s="22"/>
      <c r="M25" s="22"/>
      <c r="N25" s="73"/>
      <c r="O25" s="22"/>
      <c r="P25" s="80"/>
      <c r="Q25" s="80"/>
      <c r="R25" s="74"/>
      <c r="S25" s="74"/>
      <c r="T25" s="74"/>
      <c r="U25" s="74"/>
      <c r="V25" s="74"/>
      <c r="W25" s="74"/>
      <c r="X25" s="107">
        <f>SUM(X19:X24)</f>
        <v>4154.01314628</v>
      </c>
      <c r="Y25" s="22"/>
      <c r="Z25" s="22"/>
      <c r="AA25" s="115">
        <f>SUM(AA19:AA24)</f>
        <v>4154013146.2800002</v>
      </c>
    </row>
    <row r="26" spans="1:27" ht="156" customHeight="1" thickTop="1" thickBot="1" x14ac:dyDescent="0.3">
      <c r="A26" s="22" t="s">
        <v>46</v>
      </c>
      <c r="B26" s="22" t="s">
        <v>47</v>
      </c>
      <c r="C26" s="22" t="s">
        <v>82</v>
      </c>
      <c r="D26" s="22" t="s">
        <v>129</v>
      </c>
      <c r="E26" s="22" t="s">
        <v>130</v>
      </c>
      <c r="F26" s="22" t="s">
        <v>131</v>
      </c>
      <c r="G26" s="22" t="s">
        <v>132</v>
      </c>
      <c r="H26" s="22"/>
      <c r="I26" s="22"/>
      <c r="J26" s="63" t="s">
        <v>133</v>
      </c>
      <c r="K26" s="64" t="s">
        <v>134</v>
      </c>
      <c r="L26" s="22" t="s">
        <v>135</v>
      </c>
      <c r="M26" s="22" t="s">
        <v>136</v>
      </c>
      <c r="N26" s="77">
        <v>20235</v>
      </c>
      <c r="O26" s="22" t="s">
        <v>137</v>
      </c>
      <c r="P26" s="77">
        <v>12675</v>
      </c>
      <c r="Q26" s="77">
        <v>7560</v>
      </c>
      <c r="R26" s="74" t="s">
        <v>138</v>
      </c>
      <c r="S26" s="77" t="s">
        <v>139</v>
      </c>
      <c r="T26" s="77">
        <v>22258</v>
      </c>
      <c r="U26" s="77">
        <v>24483</v>
      </c>
      <c r="V26" s="77">
        <v>26931</v>
      </c>
      <c r="W26" s="77">
        <v>29624</v>
      </c>
      <c r="X26" s="105">
        <v>1300</v>
      </c>
      <c r="Y26" s="22" t="s">
        <v>140</v>
      </c>
      <c r="Z26" s="22" t="s">
        <v>141</v>
      </c>
      <c r="AA26" s="113">
        <v>1300000000</v>
      </c>
    </row>
    <row r="27" spans="1:27" ht="16.5" thickTop="1" thickBot="1" x14ac:dyDescent="0.3">
      <c r="A27" s="22"/>
      <c r="B27" s="22"/>
      <c r="C27" s="22"/>
      <c r="D27" s="22"/>
      <c r="E27" s="22"/>
      <c r="F27" s="22"/>
      <c r="G27" s="22"/>
      <c r="H27" s="22"/>
      <c r="I27" s="22"/>
      <c r="J27" s="22"/>
      <c r="K27" s="64" t="s">
        <v>81</v>
      </c>
      <c r="L27" s="22"/>
      <c r="M27" s="22"/>
      <c r="N27" s="73"/>
      <c r="O27" s="22"/>
      <c r="P27" s="22"/>
      <c r="Q27" s="22"/>
      <c r="R27" s="74"/>
      <c r="S27" s="74"/>
      <c r="T27" s="74"/>
      <c r="U27" s="74"/>
      <c r="V27" s="74"/>
      <c r="W27" s="74"/>
      <c r="X27" s="65">
        <f>SUM(X26)</f>
        <v>1300</v>
      </c>
      <c r="Y27" s="22"/>
      <c r="Z27" s="22"/>
      <c r="AA27" s="116">
        <f>SUM(AA26)</f>
        <v>1300000000</v>
      </c>
    </row>
    <row r="28" spans="1:27" ht="101.25" customHeight="1" thickTop="1" thickBot="1" x14ac:dyDescent="0.3">
      <c r="A28" s="129"/>
      <c r="B28" s="129"/>
      <c r="C28" s="129"/>
      <c r="D28" s="129"/>
      <c r="E28" s="129"/>
      <c r="F28" s="22"/>
      <c r="G28" s="22"/>
      <c r="H28" s="22"/>
      <c r="I28" s="22"/>
      <c r="J28" s="128" t="s">
        <v>142</v>
      </c>
      <c r="K28" s="185" t="s">
        <v>143</v>
      </c>
      <c r="L28" s="128" t="s">
        <v>144</v>
      </c>
      <c r="M28" s="73" t="s">
        <v>145</v>
      </c>
      <c r="N28" s="83">
        <v>0.95</v>
      </c>
      <c r="O28" s="132" t="s">
        <v>146</v>
      </c>
      <c r="P28" s="131">
        <v>1000000000</v>
      </c>
      <c r="Q28" s="131">
        <v>1000000000</v>
      </c>
      <c r="R28" s="126" t="s">
        <v>147</v>
      </c>
      <c r="S28" s="99" t="s">
        <v>148</v>
      </c>
      <c r="T28" s="83">
        <v>0.95</v>
      </c>
      <c r="U28" s="83">
        <v>0.95</v>
      </c>
      <c r="V28" s="83">
        <v>0.95</v>
      </c>
      <c r="W28" s="83">
        <v>0.95</v>
      </c>
      <c r="X28" s="105">
        <f t="shared" ref="X28:X33" si="2">SUM(AA28/1000000)</f>
        <v>107.9</v>
      </c>
      <c r="Y28" s="22" t="s">
        <v>149</v>
      </c>
      <c r="Z28" s="22"/>
      <c r="AA28" s="113">
        <v>107900000</v>
      </c>
    </row>
    <row r="29" spans="1:27" ht="128.25" customHeight="1" thickTop="1" thickBot="1" x14ac:dyDescent="0.3">
      <c r="A29" s="129"/>
      <c r="B29" s="129"/>
      <c r="C29" s="129"/>
      <c r="D29" s="129"/>
      <c r="E29" s="129"/>
      <c r="F29" s="22"/>
      <c r="G29" s="22"/>
      <c r="H29" s="22"/>
      <c r="I29" s="22"/>
      <c r="J29" s="130"/>
      <c r="K29" s="186"/>
      <c r="L29" s="130"/>
      <c r="M29" s="73" t="s">
        <v>150</v>
      </c>
      <c r="N29" s="83">
        <v>0.9</v>
      </c>
      <c r="O29" s="133"/>
      <c r="P29" s="131"/>
      <c r="Q29" s="131"/>
      <c r="R29" s="126" t="s">
        <v>151</v>
      </c>
      <c r="S29" s="125" t="s">
        <v>152</v>
      </c>
      <c r="T29" s="83">
        <v>0.9</v>
      </c>
      <c r="U29" s="83">
        <v>0.9</v>
      </c>
      <c r="V29" s="83">
        <v>0.9</v>
      </c>
      <c r="W29" s="83">
        <v>0.9</v>
      </c>
      <c r="X29" s="105">
        <f t="shared" si="2"/>
        <v>2248.1822749399998</v>
      </c>
      <c r="Y29" s="22" t="s">
        <v>153</v>
      </c>
      <c r="Z29" s="22"/>
      <c r="AA29" s="113">
        <v>2248182274.9400001</v>
      </c>
    </row>
    <row r="30" spans="1:27" ht="114.75" customHeight="1" thickTop="1" thickBot="1" x14ac:dyDescent="0.3">
      <c r="A30" s="129"/>
      <c r="B30" s="129"/>
      <c r="C30" s="129"/>
      <c r="D30" s="129"/>
      <c r="E30" s="129"/>
      <c r="F30" s="22"/>
      <c r="G30" s="22"/>
      <c r="H30" s="22"/>
      <c r="I30" s="22"/>
      <c r="J30" s="128" t="s">
        <v>154</v>
      </c>
      <c r="K30" s="185" t="s">
        <v>143</v>
      </c>
      <c r="L30" s="128" t="s">
        <v>155</v>
      </c>
      <c r="M30" s="22" t="s">
        <v>156</v>
      </c>
      <c r="N30" s="73">
        <v>10</v>
      </c>
      <c r="O30" s="80" t="s">
        <v>146</v>
      </c>
      <c r="P30" s="83"/>
      <c r="Q30" s="83"/>
      <c r="R30" s="126" t="s">
        <v>157</v>
      </c>
      <c r="S30" s="100" t="s">
        <v>158</v>
      </c>
      <c r="T30" s="73">
        <v>10</v>
      </c>
      <c r="U30" s="73">
        <v>10</v>
      </c>
      <c r="V30" s="73">
        <v>10</v>
      </c>
      <c r="W30" s="73">
        <v>10</v>
      </c>
      <c r="X30" s="105">
        <f t="shared" si="2"/>
        <v>258.96283457999999</v>
      </c>
      <c r="Y30" s="22"/>
      <c r="Z30" s="22"/>
      <c r="AA30" s="113">
        <v>258962834.58000001</v>
      </c>
    </row>
    <row r="31" spans="1:27" ht="102" customHeight="1" thickTop="1" thickBot="1" x14ac:dyDescent="0.3">
      <c r="A31" s="129"/>
      <c r="B31" s="129"/>
      <c r="C31" s="129"/>
      <c r="D31" s="129"/>
      <c r="E31" s="129"/>
      <c r="F31" s="22"/>
      <c r="G31" s="22"/>
      <c r="H31" s="22"/>
      <c r="I31" s="22"/>
      <c r="J31" s="129"/>
      <c r="K31" s="186"/>
      <c r="L31" s="130"/>
      <c r="M31" s="73" t="s">
        <v>159</v>
      </c>
      <c r="N31" s="73">
        <v>4</v>
      </c>
      <c r="O31" s="80" t="s">
        <v>146</v>
      </c>
      <c r="P31" s="127"/>
      <c r="Q31" s="127"/>
      <c r="R31" s="126" t="s">
        <v>160</v>
      </c>
      <c r="S31" s="100" t="s">
        <v>161</v>
      </c>
      <c r="T31" s="83">
        <v>0.8</v>
      </c>
      <c r="U31" s="83">
        <v>0.9</v>
      </c>
      <c r="V31" s="83">
        <v>1</v>
      </c>
      <c r="W31" s="83">
        <v>0</v>
      </c>
      <c r="X31" s="105">
        <f t="shared" si="2"/>
        <v>1251.663</v>
      </c>
      <c r="Y31" s="22" t="s">
        <v>149</v>
      </c>
      <c r="Z31" s="22"/>
      <c r="AA31" s="113">
        <v>1251663000</v>
      </c>
    </row>
    <row r="32" spans="1:27" ht="89.25" customHeight="1" thickTop="1" thickBot="1" x14ac:dyDescent="0.3">
      <c r="A32" s="129"/>
      <c r="B32" s="129"/>
      <c r="C32" s="129"/>
      <c r="D32" s="129"/>
      <c r="E32" s="129"/>
      <c r="F32" s="22"/>
      <c r="G32" s="22"/>
      <c r="H32" s="22"/>
      <c r="I32" s="22"/>
      <c r="J32" s="129"/>
      <c r="K32" s="81" t="s">
        <v>143</v>
      </c>
      <c r="L32" s="22" t="s">
        <v>162</v>
      </c>
      <c r="M32" s="73" t="s">
        <v>163</v>
      </c>
      <c r="N32" s="83">
        <v>0.95</v>
      </c>
      <c r="O32" s="80" t="s">
        <v>146</v>
      </c>
      <c r="P32" s="101" t="s">
        <v>61</v>
      </c>
      <c r="Q32" s="102" t="s">
        <v>61</v>
      </c>
      <c r="R32" s="103" t="s">
        <v>164</v>
      </c>
      <c r="S32" s="74" t="s">
        <v>165</v>
      </c>
      <c r="T32" s="83">
        <v>0.95</v>
      </c>
      <c r="U32" s="83">
        <v>0.95</v>
      </c>
      <c r="V32" s="83">
        <v>0.95</v>
      </c>
      <c r="W32" s="83">
        <v>0.95</v>
      </c>
      <c r="X32" s="105">
        <f t="shared" si="2"/>
        <v>1</v>
      </c>
      <c r="Y32" s="22" t="s">
        <v>166</v>
      </c>
      <c r="Z32" s="22"/>
      <c r="AA32" s="113">
        <v>1000000</v>
      </c>
    </row>
    <row r="33" spans="1:27" ht="120.75" customHeight="1" thickTop="1" thickBot="1" x14ac:dyDescent="0.3">
      <c r="A33" s="129"/>
      <c r="B33" s="129"/>
      <c r="C33" s="129"/>
      <c r="D33" s="129"/>
      <c r="E33" s="129"/>
      <c r="F33" s="22"/>
      <c r="G33" s="22"/>
      <c r="H33" s="22"/>
      <c r="I33" s="22"/>
      <c r="J33" s="22" t="s">
        <v>75</v>
      </c>
      <c r="K33" s="81" t="s">
        <v>143</v>
      </c>
      <c r="L33" s="22" t="s">
        <v>167</v>
      </c>
      <c r="M33" s="73" t="s">
        <v>168</v>
      </c>
      <c r="N33" s="83">
        <v>0.85</v>
      </c>
      <c r="O33" s="80" t="s">
        <v>146</v>
      </c>
      <c r="P33" s="77" t="s">
        <v>61</v>
      </c>
      <c r="Q33" s="73" t="s">
        <v>61</v>
      </c>
      <c r="R33" s="74" t="s">
        <v>169</v>
      </c>
      <c r="S33" s="74" t="s">
        <v>170</v>
      </c>
      <c r="T33" s="83">
        <v>0.85</v>
      </c>
      <c r="U33" s="83">
        <v>0.9</v>
      </c>
      <c r="V33" s="83">
        <v>1</v>
      </c>
      <c r="W33" s="83"/>
      <c r="X33" s="105">
        <f t="shared" si="2"/>
        <v>3</v>
      </c>
      <c r="Y33" s="22" t="s">
        <v>171</v>
      </c>
      <c r="Z33" s="22"/>
      <c r="AA33" s="113">
        <v>3000000</v>
      </c>
    </row>
    <row r="34" spans="1:27" ht="16.5" thickTop="1" thickBot="1" x14ac:dyDescent="0.3">
      <c r="A34" s="22"/>
      <c r="B34" s="22"/>
      <c r="C34" s="22"/>
      <c r="D34" s="22"/>
      <c r="E34" s="22"/>
      <c r="F34" s="22"/>
      <c r="G34" s="22"/>
      <c r="H34" s="22"/>
      <c r="I34" s="22"/>
      <c r="J34" s="22"/>
      <c r="K34" s="66" t="s">
        <v>81</v>
      </c>
      <c r="L34" s="22"/>
      <c r="M34" s="22"/>
      <c r="N34" s="73"/>
      <c r="O34" s="22"/>
      <c r="P34" s="80"/>
      <c r="Q34" s="80"/>
      <c r="R34" s="74"/>
      <c r="S34" s="74"/>
      <c r="T34" s="74"/>
      <c r="U34" s="74"/>
      <c r="V34" s="74"/>
      <c r="W34" s="74"/>
      <c r="X34" s="108">
        <f>SUM(X28:X33)</f>
        <v>3870.7081095200001</v>
      </c>
      <c r="Y34" s="22"/>
      <c r="Z34" s="22"/>
      <c r="AA34" s="67">
        <f>SUM(AA28:AA33)</f>
        <v>3870708109.52</v>
      </c>
    </row>
    <row r="35" spans="1:27" ht="177" customHeight="1" thickTop="1" thickBot="1" x14ac:dyDescent="0.3">
      <c r="A35" s="22"/>
      <c r="B35" s="22"/>
      <c r="C35" s="22"/>
      <c r="D35" s="22"/>
      <c r="E35" s="22"/>
      <c r="F35" s="22"/>
      <c r="G35" s="22"/>
      <c r="H35" s="22"/>
      <c r="I35" s="22"/>
      <c r="J35" s="134" t="s">
        <v>172</v>
      </c>
      <c r="K35" s="69" t="s">
        <v>173</v>
      </c>
      <c r="L35" s="68" t="s">
        <v>174</v>
      </c>
      <c r="M35" s="22" t="s">
        <v>175</v>
      </c>
      <c r="N35" s="82">
        <v>0.85</v>
      </c>
      <c r="O35" s="22" t="s">
        <v>176</v>
      </c>
      <c r="P35" s="77" t="s">
        <v>177</v>
      </c>
      <c r="Q35" s="77" t="s">
        <v>177</v>
      </c>
      <c r="R35" s="74" t="s">
        <v>178</v>
      </c>
      <c r="S35" s="83" t="s">
        <v>179</v>
      </c>
      <c r="T35" s="83">
        <v>0.85</v>
      </c>
      <c r="U35" s="83">
        <v>0.9</v>
      </c>
      <c r="V35" s="83">
        <v>0.95</v>
      </c>
      <c r="W35" s="83">
        <v>0.95</v>
      </c>
      <c r="X35" s="87">
        <f>SUM(AA35/1000000)</f>
        <v>1646.07417461</v>
      </c>
      <c r="Y35" s="22" t="s">
        <v>180</v>
      </c>
      <c r="Z35" s="22"/>
      <c r="AA35" s="113">
        <v>1646074174.6099999</v>
      </c>
    </row>
    <row r="36" spans="1:27" ht="231.75" customHeight="1" thickTop="1" thickBot="1" x14ac:dyDescent="0.3">
      <c r="A36" s="22"/>
      <c r="B36" s="22"/>
      <c r="C36" s="22"/>
      <c r="D36" s="22"/>
      <c r="E36" s="22"/>
      <c r="F36" s="22"/>
      <c r="G36" s="22"/>
      <c r="H36" s="22"/>
      <c r="I36" s="22"/>
      <c r="J36" s="135"/>
      <c r="K36" s="69" t="s">
        <v>173</v>
      </c>
      <c r="L36" s="68" t="s">
        <v>181</v>
      </c>
      <c r="M36" s="22" t="s">
        <v>182</v>
      </c>
      <c r="N36" s="82">
        <v>0.85</v>
      </c>
      <c r="O36" s="22" t="s">
        <v>183</v>
      </c>
      <c r="P36" s="73" t="s">
        <v>177</v>
      </c>
      <c r="Q36" s="73" t="s">
        <v>177</v>
      </c>
      <c r="R36" s="22" t="s">
        <v>178</v>
      </c>
      <c r="S36" s="83" t="s">
        <v>184</v>
      </c>
      <c r="T36" s="83">
        <v>0.85</v>
      </c>
      <c r="U36" s="83">
        <v>0.9</v>
      </c>
      <c r="V36" s="83">
        <v>0.95</v>
      </c>
      <c r="W36" s="83">
        <v>0.95</v>
      </c>
      <c r="X36" s="87">
        <f>SUM(AA36/1000000)</f>
        <v>1275.76045503</v>
      </c>
      <c r="Y36" s="22" t="s">
        <v>180</v>
      </c>
      <c r="Z36" s="22"/>
      <c r="AA36" s="113">
        <v>1275760455.03</v>
      </c>
    </row>
    <row r="37" spans="1:27" ht="16.5" thickTop="1" thickBot="1" x14ac:dyDescent="0.3">
      <c r="A37" s="22"/>
      <c r="B37" s="22"/>
      <c r="C37" s="22"/>
      <c r="D37" s="22"/>
      <c r="E37" s="22"/>
      <c r="F37" s="22"/>
      <c r="G37" s="22"/>
      <c r="H37" s="22"/>
      <c r="I37" s="22"/>
      <c r="J37" s="22"/>
      <c r="K37" s="70" t="s">
        <v>81</v>
      </c>
      <c r="L37" s="22"/>
      <c r="M37" s="22"/>
      <c r="N37" s="22"/>
      <c r="O37" s="22"/>
      <c r="P37" s="22"/>
      <c r="Q37" s="22"/>
      <c r="R37" s="22"/>
      <c r="S37" s="22"/>
      <c r="T37" s="22"/>
      <c r="U37" s="22"/>
      <c r="V37" s="22"/>
      <c r="W37" s="22"/>
      <c r="X37" s="71">
        <f>SUM(X35:X36)</f>
        <v>2921.83462964</v>
      </c>
      <c r="Y37" s="22"/>
      <c r="Z37" s="22"/>
      <c r="AA37" s="117">
        <f>SUM(AA35:AA36)</f>
        <v>2921834629.6399999</v>
      </c>
    </row>
    <row r="38" spans="1:27" ht="16.5" thickTop="1" thickBot="1" x14ac:dyDescent="0.3">
      <c r="A38" s="22"/>
      <c r="B38" s="22"/>
      <c r="C38" s="22"/>
      <c r="D38" s="22"/>
      <c r="E38" s="22"/>
      <c r="F38" s="22"/>
      <c r="G38" s="22"/>
      <c r="H38" s="22"/>
      <c r="I38" s="22"/>
      <c r="J38" s="22"/>
      <c r="K38" s="22"/>
      <c r="L38" s="22"/>
      <c r="M38" s="22"/>
      <c r="N38" s="22"/>
      <c r="O38" s="22"/>
      <c r="P38" s="22"/>
      <c r="Q38" s="22"/>
      <c r="R38" s="22"/>
      <c r="S38" s="22"/>
      <c r="T38" s="22"/>
      <c r="U38" s="22"/>
      <c r="V38" s="22"/>
      <c r="W38" s="22"/>
      <c r="X38" s="23"/>
      <c r="Y38" s="22"/>
      <c r="Z38" s="22"/>
      <c r="AA38" s="113"/>
    </row>
    <row r="39" spans="1:27" ht="24.75" thickTop="1" thickBot="1" x14ac:dyDescent="0.3">
      <c r="A39" s="22"/>
      <c r="B39" s="22"/>
      <c r="C39" s="22"/>
      <c r="D39" s="22"/>
      <c r="E39" s="22"/>
      <c r="F39" s="22"/>
      <c r="G39" s="22"/>
      <c r="H39" s="22"/>
      <c r="I39" s="22"/>
      <c r="J39" s="22"/>
      <c r="K39" s="72" t="s">
        <v>185</v>
      </c>
      <c r="L39" s="72"/>
      <c r="M39" s="72"/>
      <c r="N39" s="72"/>
      <c r="O39" s="72"/>
      <c r="P39" s="72"/>
      <c r="Q39" s="72"/>
      <c r="R39" s="72"/>
      <c r="S39" s="72"/>
      <c r="T39" s="72"/>
      <c r="U39" s="72"/>
      <c r="V39" s="72"/>
      <c r="W39" s="72"/>
      <c r="X39" s="109">
        <f>SUM(X37,X34,X27,X25,X18)</f>
        <v>13308.159751770001</v>
      </c>
      <c r="Y39" s="88"/>
      <c r="Z39" s="88"/>
      <c r="AA39" s="118">
        <f t="shared" ref="AA39" si="3">SUM(AA37,AA34,AA27,AA25,AA18)</f>
        <v>13308159751.77</v>
      </c>
    </row>
    <row r="40" spans="1:27" ht="15.75" thickTop="1" x14ac:dyDescent="0.25">
      <c r="AA40" s="21"/>
    </row>
    <row r="41" spans="1:27" x14ac:dyDescent="0.25">
      <c r="AA41" s="86"/>
    </row>
    <row r="43" spans="1:27" x14ac:dyDescent="0.25">
      <c r="AA43" s="86"/>
    </row>
    <row r="44" spans="1:27" x14ac:dyDescent="0.25">
      <c r="AA44" s="86"/>
    </row>
  </sheetData>
  <protectedRanges>
    <protectedRange sqref="S17:S18 S15" name="Rango2_1_1"/>
  </protectedRanges>
  <mergeCells count="76">
    <mergeCell ref="A9:A13"/>
    <mergeCell ref="B9:B13"/>
    <mergeCell ref="C9:C13"/>
    <mergeCell ref="L30:L31"/>
    <mergeCell ref="K30:K31"/>
    <mergeCell ref="L28:L29"/>
    <mergeCell ref="K28:K29"/>
    <mergeCell ref="D9:D13"/>
    <mergeCell ref="E9:E13"/>
    <mergeCell ref="F9:F13"/>
    <mergeCell ref="G9:G13"/>
    <mergeCell ref="H9:H13"/>
    <mergeCell ref="H14:H17"/>
    <mergeCell ref="G19:G24"/>
    <mergeCell ref="H19:H24"/>
    <mergeCell ref="F19:F24"/>
    <mergeCell ref="A5:F5"/>
    <mergeCell ref="H5:AA5"/>
    <mergeCell ref="A6:F6"/>
    <mergeCell ref="H6:AA6"/>
    <mergeCell ref="A8:J8"/>
    <mergeCell ref="A1:AA1"/>
    <mergeCell ref="A2:Z2"/>
    <mergeCell ref="A3:F3"/>
    <mergeCell ref="H3:AA3"/>
    <mergeCell ref="A4:F4"/>
    <mergeCell ref="H4:AA4"/>
    <mergeCell ref="D14:D17"/>
    <mergeCell ref="E14:E17"/>
    <mergeCell ref="S9:S13"/>
    <mergeCell ref="T9:W11"/>
    <mergeCell ref="U12:W12"/>
    <mergeCell ref="J14:J16"/>
    <mergeCell ref="I9:I13"/>
    <mergeCell ref="J9:J13"/>
    <mergeCell ref="K9:K13"/>
    <mergeCell ref="M9:N9"/>
    <mergeCell ref="O9:Q9"/>
    <mergeCell ref="L9:L13"/>
    <mergeCell ref="I14:I17"/>
    <mergeCell ref="F14:F17"/>
    <mergeCell ref="G14:G17"/>
    <mergeCell ref="A14:A17"/>
    <mergeCell ref="B14:B17"/>
    <mergeCell ref="C14:C17"/>
    <mergeCell ref="A19:A24"/>
    <mergeCell ref="B19:B24"/>
    <mergeCell ref="C19:C24"/>
    <mergeCell ref="D19:D24"/>
    <mergeCell ref="E19:E24"/>
    <mergeCell ref="D28:D33"/>
    <mergeCell ref="E28:E33"/>
    <mergeCell ref="A28:A33"/>
    <mergeCell ref="B28:B33"/>
    <mergeCell ref="C28:C33"/>
    <mergeCell ref="J35:J36"/>
    <mergeCell ref="AA9:AA10"/>
    <mergeCell ref="AA11:AA12"/>
    <mergeCell ref="J20:J22"/>
    <mergeCell ref="K20:K21"/>
    <mergeCell ref="K22:K23"/>
    <mergeCell ref="Z9:Z13"/>
    <mergeCell ref="O10:O13"/>
    <mergeCell ref="P10:Q10"/>
    <mergeCell ref="P11:P13"/>
    <mergeCell ref="Q11:Q13"/>
    <mergeCell ref="X11:X13"/>
    <mergeCell ref="Y11:Y13"/>
    <mergeCell ref="X9:Y10"/>
    <mergeCell ref="R9:R13"/>
    <mergeCell ref="J30:J32"/>
    <mergeCell ref="I19:I24"/>
    <mergeCell ref="P28:P29"/>
    <mergeCell ref="Q28:Q29"/>
    <mergeCell ref="J28:J29"/>
    <mergeCell ref="O28:O29"/>
  </mergeCells>
  <pageMargins left="0.70866141732283472" right="0.70866141732283472" top="0.74803149606299213" bottom="0.74803149606299213" header="0.31496062992125984" footer="0.31496062992125984"/>
  <pageSetup scale="4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BF103-0FB9-48F4-AEEF-624826ACC748}">
  <dimension ref="B3:C59"/>
  <sheetViews>
    <sheetView tabSelected="1" topLeftCell="A52" workbookViewId="0">
      <selection activeCell="C35" sqref="C35"/>
    </sheetView>
  </sheetViews>
  <sheetFormatPr baseColWidth="10" defaultColWidth="11.42578125" defaultRowHeight="15" x14ac:dyDescent="0.25"/>
  <cols>
    <col min="2" max="2" width="36" bestFit="1" customWidth="1"/>
    <col min="3" max="3" width="62.7109375" style="98" customWidth="1"/>
  </cols>
  <sheetData>
    <row r="3" spans="2:3" x14ac:dyDescent="0.25">
      <c r="B3" t="s">
        <v>186</v>
      </c>
    </row>
    <row r="5" spans="2:3" ht="21" x14ac:dyDescent="0.25">
      <c r="B5" s="187" t="s">
        <v>187</v>
      </c>
      <c r="C5" s="188"/>
    </row>
    <row r="6" spans="2:3" ht="21" x14ac:dyDescent="0.25">
      <c r="B6" s="124" t="s">
        <v>188</v>
      </c>
      <c r="C6" s="124" t="s">
        <v>31</v>
      </c>
    </row>
    <row r="7" spans="2:3" x14ac:dyDescent="0.25">
      <c r="B7" s="42" t="s">
        <v>189</v>
      </c>
      <c r="C7" s="42" t="s">
        <v>190</v>
      </c>
    </row>
    <row r="8" spans="2:3" ht="30" x14ac:dyDescent="0.25">
      <c r="B8" s="42" t="s">
        <v>191</v>
      </c>
      <c r="C8" s="42" t="s">
        <v>192</v>
      </c>
    </row>
    <row r="9" spans="2:3" ht="30" x14ac:dyDescent="0.25">
      <c r="B9" s="42" t="s">
        <v>193</v>
      </c>
      <c r="C9" s="42" t="s">
        <v>194</v>
      </c>
    </row>
    <row r="10" spans="2:3" ht="45" x14ac:dyDescent="0.25">
      <c r="B10" s="42" t="s">
        <v>195</v>
      </c>
      <c r="C10" s="89" t="s">
        <v>196</v>
      </c>
    </row>
    <row r="11" spans="2:3" ht="45" x14ac:dyDescent="0.25">
      <c r="B11" s="42" t="s">
        <v>197</v>
      </c>
      <c r="C11" s="89" t="s">
        <v>198</v>
      </c>
    </row>
    <row r="12" spans="2:3" ht="45" x14ac:dyDescent="0.25">
      <c r="B12" s="42" t="s">
        <v>199</v>
      </c>
      <c r="C12" s="89" t="s">
        <v>200</v>
      </c>
    </row>
    <row r="13" spans="2:3" x14ac:dyDescent="0.25">
      <c r="B13" s="42" t="s">
        <v>201</v>
      </c>
      <c r="C13" s="89" t="s">
        <v>177</v>
      </c>
    </row>
    <row r="14" spans="2:3" x14ac:dyDescent="0.25">
      <c r="B14" s="42" t="s">
        <v>202</v>
      </c>
      <c r="C14" s="89" t="s">
        <v>203</v>
      </c>
    </row>
    <row r="15" spans="2:3" x14ac:dyDescent="0.25">
      <c r="B15" s="42" t="s">
        <v>204</v>
      </c>
      <c r="C15" s="89" t="s">
        <v>205</v>
      </c>
    </row>
    <row r="16" spans="2:3" x14ac:dyDescent="0.25">
      <c r="B16" s="42" t="s">
        <v>206</v>
      </c>
      <c r="C16" s="89" t="s">
        <v>207</v>
      </c>
    </row>
    <row r="17" spans="2:3" x14ac:dyDescent="0.25">
      <c r="B17" s="42" t="s">
        <v>208</v>
      </c>
      <c r="C17" s="89" t="s">
        <v>209</v>
      </c>
    </row>
    <row r="18" spans="2:3" x14ac:dyDescent="0.25">
      <c r="B18" s="42" t="s">
        <v>210</v>
      </c>
      <c r="C18" s="89" t="s">
        <v>211</v>
      </c>
    </row>
    <row r="19" spans="2:3" x14ac:dyDescent="0.25">
      <c r="B19" s="42" t="s">
        <v>212</v>
      </c>
      <c r="C19" s="89" t="s">
        <v>213</v>
      </c>
    </row>
    <row r="20" spans="2:3" x14ac:dyDescent="0.25">
      <c r="B20" s="42" t="s">
        <v>214</v>
      </c>
      <c r="C20" s="89"/>
    </row>
    <row r="21" spans="2:3" x14ac:dyDescent="0.25">
      <c r="B21" s="42" t="s">
        <v>215</v>
      </c>
      <c r="C21" s="89" t="s">
        <v>216</v>
      </c>
    </row>
    <row r="25" spans="2:3" ht="21" x14ac:dyDescent="0.25">
      <c r="B25" s="187" t="s">
        <v>187</v>
      </c>
      <c r="C25" s="188"/>
    </row>
    <row r="26" spans="2:3" ht="21" x14ac:dyDescent="0.25">
      <c r="B26" s="124" t="s">
        <v>188</v>
      </c>
      <c r="C26" s="124" t="s">
        <v>31</v>
      </c>
    </row>
    <row r="27" spans="2:3" x14ac:dyDescent="0.25">
      <c r="B27" s="42" t="s">
        <v>189</v>
      </c>
      <c r="C27" s="42" t="s">
        <v>217</v>
      </c>
    </row>
    <row r="28" spans="2:3" ht="45" x14ac:dyDescent="0.25">
      <c r="B28" s="42" t="s">
        <v>191</v>
      </c>
      <c r="C28" s="42" t="s">
        <v>218</v>
      </c>
    </row>
    <row r="29" spans="2:3" ht="30" x14ac:dyDescent="0.25">
      <c r="B29" s="42" t="s">
        <v>193</v>
      </c>
      <c r="C29" s="42" t="s">
        <v>219</v>
      </c>
    </row>
    <row r="30" spans="2:3" ht="30" x14ac:dyDescent="0.25">
      <c r="B30" s="42" t="s">
        <v>195</v>
      </c>
      <c r="C30" s="89" t="s">
        <v>220</v>
      </c>
    </row>
    <row r="31" spans="2:3" x14ac:dyDescent="0.25">
      <c r="B31" s="42" t="s">
        <v>197</v>
      </c>
      <c r="C31" s="89" t="s">
        <v>221</v>
      </c>
    </row>
    <row r="32" spans="2:3" ht="45" x14ac:dyDescent="0.25">
      <c r="B32" s="42" t="s">
        <v>199</v>
      </c>
      <c r="C32" s="89" t="s">
        <v>222</v>
      </c>
    </row>
    <row r="33" spans="2:3" x14ac:dyDescent="0.25">
      <c r="B33" s="42" t="s">
        <v>201</v>
      </c>
      <c r="C33" s="89" t="s">
        <v>177</v>
      </c>
    </row>
    <row r="34" spans="2:3" x14ac:dyDescent="0.25">
      <c r="B34" s="42" t="s">
        <v>202</v>
      </c>
      <c r="C34" s="89" t="s">
        <v>223</v>
      </c>
    </row>
    <row r="35" spans="2:3" x14ac:dyDescent="0.25">
      <c r="B35" s="42" t="s">
        <v>204</v>
      </c>
      <c r="C35" s="89" t="s">
        <v>224</v>
      </c>
    </row>
    <row r="36" spans="2:3" x14ac:dyDescent="0.25">
      <c r="B36" s="42" t="s">
        <v>206</v>
      </c>
      <c r="C36" s="89" t="s">
        <v>207</v>
      </c>
    </row>
    <row r="37" spans="2:3" ht="45" x14ac:dyDescent="0.25">
      <c r="B37" s="42" t="s">
        <v>208</v>
      </c>
      <c r="C37" s="89" t="s">
        <v>225</v>
      </c>
    </row>
    <row r="38" spans="2:3" x14ac:dyDescent="0.25">
      <c r="B38" s="42" t="s">
        <v>210</v>
      </c>
      <c r="C38" s="89" t="s">
        <v>211</v>
      </c>
    </row>
    <row r="39" spans="2:3" x14ac:dyDescent="0.25">
      <c r="B39" s="42" t="s">
        <v>212</v>
      </c>
      <c r="C39" s="89" t="s">
        <v>213</v>
      </c>
    </row>
    <row r="40" spans="2:3" x14ac:dyDescent="0.25">
      <c r="B40" s="42" t="s">
        <v>214</v>
      </c>
      <c r="C40" s="89"/>
    </row>
    <row r="41" spans="2:3" x14ac:dyDescent="0.25">
      <c r="B41" s="42" t="s">
        <v>215</v>
      </c>
      <c r="C41" s="89" t="s">
        <v>216</v>
      </c>
    </row>
    <row r="43" spans="2:3" ht="21" x14ac:dyDescent="0.25">
      <c r="B43" s="187" t="s">
        <v>187</v>
      </c>
      <c r="C43" s="188"/>
    </row>
    <row r="44" spans="2:3" ht="21" x14ac:dyDescent="0.25">
      <c r="B44" s="124" t="s">
        <v>188</v>
      </c>
      <c r="C44" s="124" t="s">
        <v>31</v>
      </c>
    </row>
    <row r="45" spans="2:3" x14ac:dyDescent="0.25">
      <c r="B45" s="42" t="s">
        <v>189</v>
      </c>
      <c r="C45" s="42" t="s">
        <v>226</v>
      </c>
    </row>
    <row r="46" spans="2:3" ht="45" x14ac:dyDescent="0.25">
      <c r="B46" s="42" t="s">
        <v>191</v>
      </c>
      <c r="C46" s="42" t="s">
        <v>227</v>
      </c>
    </row>
    <row r="47" spans="2:3" ht="30" x14ac:dyDescent="0.25">
      <c r="B47" s="42" t="s">
        <v>193</v>
      </c>
      <c r="C47" s="42" t="s">
        <v>228</v>
      </c>
    </row>
    <row r="48" spans="2:3" ht="45" x14ac:dyDescent="0.25">
      <c r="B48" s="42" t="s">
        <v>195</v>
      </c>
      <c r="C48" s="89" t="s">
        <v>229</v>
      </c>
    </row>
    <row r="49" spans="2:3" x14ac:dyDescent="0.25">
      <c r="B49" s="42" t="s">
        <v>197</v>
      </c>
      <c r="C49" s="89" t="s">
        <v>230</v>
      </c>
    </row>
    <row r="50" spans="2:3" ht="45" x14ac:dyDescent="0.25">
      <c r="B50" s="42" t="s">
        <v>199</v>
      </c>
      <c r="C50" s="89" t="s">
        <v>222</v>
      </c>
    </row>
    <row r="51" spans="2:3" x14ac:dyDescent="0.25">
      <c r="B51" s="42" t="s">
        <v>201</v>
      </c>
      <c r="C51" s="89" t="s">
        <v>177</v>
      </c>
    </row>
    <row r="52" spans="2:3" x14ac:dyDescent="0.25">
      <c r="B52" s="42" t="s">
        <v>202</v>
      </c>
      <c r="C52" s="89" t="s">
        <v>231</v>
      </c>
    </row>
    <row r="53" spans="2:3" x14ac:dyDescent="0.25">
      <c r="B53" s="42" t="s">
        <v>204</v>
      </c>
      <c r="C53" s="89" t="s">
        <v>232</v>
      </c>
    </row>
    <row r="54" spans="2:3" x14ac:dyDescent="0.25">
      <c r="B54" s="42" t="s">
        <v>206</v>
      </c>
      <c r="C54" s="89" t="s">
        <v>233</v>
      </c>
    </row>
    <row r="55" spans="2:3" x14ac:dyDescent="0.25">
      <c r="B55" s="42" t="s">
        <v>208</v>
      </c>
      <c r="C55" s="89" t="s">
        <v>234</v>
      </c>
    </row>
    <row r="56" spans="2:3" x14ac:dyDescent="0.25">
      <c r="B56" s="42" t="s">
        <v>210</v>
      </c>
      <c r="C56" s="89"/>
    </row>
    <row r="57" spans="2:3" x14ac:dyDescent="0.25">
      <c r="B57" s="42" t="s">
        <v>212</v>
      </c>
      <c r="C57" s="89" t="s">
        <v>213</v>
      </c>
    </row>
    <row r="58" spans="2:3" x14ac:dyDescent="0.25">
      <c r="B58" s="42" t="s">
        <v>214</v>
      </c>
      <c r="C58" s="89"/>
    </row>
    <row r="59" spans="2:3" x14ac:dyDescent="0.25">
      <c r="B59" s="42" t="s">
        <v>215</v>
      </c>
      <c r="C59" s="89" t="s">
        <v>216</v>
      </c>
    </row>
  </sheetData>
  <mergeCells count="3">
    <mergeCell ref="B5:C5"/>
    <mergeCell ref="B25:C25"/>
    <mergeCell ref="B43:C4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246D9-2ED7-47EF-A6DF-42C04A09BA84}">
  <dimension ref="B2:I115"/>
  <sheetViews>
    <sheetView topLeftCell="A106" workbookViewId="0">
      <selection activeCell="E84" sqref="E84"/>
    </sheetView>
  </sheetViews>
  <sheetFormatPr baseColWidth="10" defaultColWidth="11.42578125" defaultRowHeight="15" x14ac:dyDescent="0.25"/>
  <cols>
    <col min="1" max="1" width="6.85546875" customWidth="1"/>
    <col min="2" max="2" width="24" customWidth="1"/>
    <col min="3" max="3" width="72.85546875" customWidth="1"/>
  </cols>
  <sheetData>
    <row r="2" spans="2:9" ht="18.75" x14ac:dyDescent="0.3">
      <c r="B2" s="50" t="s">
        <v>186</v>
      </c>
      <c r="H2" s="37"/>
      <c r="I2" s="37"/>
    </row>
    <row r="5" spans="2:9" ht="21" x14ac:dyDescent="0.25">
      <c r="B5" s="187" t="s">
        <v>235</v>
      </c>
      <c r="C5" s="188"/>
    </row>
    <row r="6" spans="2:9" ht="21" x14ac:dyDescent="0.25">
      <c r="B6" s="124" t="s">
        <v>188</v>
      </c>
      <c r="C6" s="124" t="s">
        <v>31</v>
      </c>
    </row>
    <row r="7" spans="2:9" x14ac:dyDescent="0.25">
      <c r="B7" s="42" t="s">
        <v>189</v>
      </c>
      <c r="C7" s="42" t="s">
        <v>236</v>
      </c>
    </row>
    <row r="8" spans="2:9" ht="30" x14ac:dyDescent="0.25">
      <c r="B8" s="42" t="s">
        <v>191</v>
      </c>
      <c r="C8" s="42" t="s">
        <v>237</v>
      </c>
    </row>
    <row r="9" spans="2:9" x14ac:dyDescent="0.25">
      <c r="B9" s="42" t="s">
        <v>193</v>
      </c>
      <c r="C9" s="42" t="s">
        <v>238</v>
      </c>
    </row>
    <row r="10" spans="2:9" ht="30" x14ac:dyDescent="0.25">
      <c r="B10" s="42" t="s">
        <v>195</v>
      </c>
      <c r="C10" s="89" t="s">
        <v>239</v>
      </c>
      <c r="G10" s="90"/>
    </row>
    <row r="11" spans="2:9" ht="30" x14ac:dyDescent="0.25">
      <c r="B11" s="42" t="s">
        <v>197</v>
      </c>
      <c r="C11" s="89" t="s">
        <v>221</v>
      </c>
      <c r="G11" s="91"/>
    </row>
    <row r="12" spans="2:9" ht="30" x14ac:dyDescent="0.25">
      <c r="B12" s="42" t="s">
        <v>199</v>
      </c>
      <c r="C12" s="89" t="s">
        <v>240</v>
      </c>
      <c r="G12" s="91"/>
    </row>
    <row r="13" spans="2:9" x14ac:dyDescent="0.25">
      <c r="B13" s="42" t="s">
        <v>201</v>
      </c>
      <c r="C13" s="42" t="s">
        <v>177</v>
      </c>
      <c r="G13" s="90"/>
    </row>
    <row r="14" spans="2:9" x14ac:dyDescent="0.25">
      <c r="B14" s="42" t="s">
        <v>202</v>
      </c>
      <c r="C14" s="92" t="s">
        <v>61</v>
      </c>
      <c r="G14" s="91"/>
    </row>
    <row r="15" spans="2:9" x14ac:dyDescent="0.25">
      <c r="B15" s="42" t="s">
        <v>204</v>
      </c>
      <c r="C15" s="42" t="s">
        <v>241</v>
      </c>
      <c r="G15" s="90"/>
    </row>
    <row r="16" spans="2:9" x14ac:dyDescent="0.25">
      <c r="B16" s="42" t="s">
        <v>206</v>
      </c>
      <c r="C16" s="42" t="s">
        <v>242</v>
      </c>
      <c r="G16" s="91"/>
    </row>
    <row r="17" spans="2:7" x14ac:dyDescent="0.25">
      <c r="B17" s="42" t="s">
        <v>208</v>
      </c>
      <c r="C17" s="42" t="s">
        <v>243</v>
      </c>
      <c r="G17" s="91"/>
    </row>
    <row r="18" spans="2:7" x14ac:dyDescent="0.25">
      <c r="B18" s="42" t="s">
        <v>210</v>
      </c>
      <c r="C18" s="42" t="s">
        <v>244</v>
      </c>
      <c r="G18" s="90"/>
    </row>
    <row r="19" spans="2:7" ht="30" x14ac:dyDescent="0.25">
      <c r="B19" s="42" t="s">
        <v>212</v>
      </c>
      <c r="C19" s="42" t="s">
        <v>245</v>
      </c>
      <c r="G19" s="91"/>
    </row>
    <row r="20" spans="2:7" x14ac:dyDescent="0.25">
      <c r="B20" s="42" t="s">
        <v>214</v>
      </c>
      <c r="C20" s="42"/>
      <c r="G20" s="91"/>
    </row>
    <row r="21" spans="2:7" x14ac:dyDescent="0.25">
      <c r="B21" s="42" t="s">
        <v>215</v>
      </c>
      <c r="C21" s="42" t="s">
        <v>216</v>
      </c>
      <c r="G21" s="90"/>
    </row>
    <row r="24" spans="2:7" ht="21" x14ac:dyDescent="0.25">
      <c r="B24" s="187" t="s">
        <v>235</v>
      </c>
      <c r="C24" s="188"/>
    </row>
    <row r="25" spans="2:7" ht="21" x14ac:dyDescent="0.25">
      <c r="B25" s="124" t="s">
        <v>188</v>
      </c>
      <c r="C25" s="124" t="s">
        <v>31</v>
      </c>
    </row>
    <row r="26" spans="2:7" x14ac:dyDescent="0.25">
      <c r="B26" s="42" t="s">
        <v>189</v>
      </c>
      <c r="C26" s="42" t="s">
        <v>246</v>
      </c>
    </row>
    <row r="27" spans="2:7" ht="45" x14ac:dyDescent="0.25">
      <c r="B27" s="42" t="s">
        <v>191</v>
      </c>
      <c r="C27" s="42" t="s">
        <v>247</v>
      </c>
    </row>
    <row r="28" spans="2:7" x14ac:dyDescent="0.25">
      <c r="B28" s="42" t="s">
        <v>193</v>
      </c>
      <c r="C28" s="42" t="s">
        <v>248</v>
      </c>
    </row>
    <row r="29" spans="2:7" ht="30" x14ac:dyDescent="0.25">
      <c r="B29" s="42" t="s">
        <v>195</v>
      </c>
      <c r="C29" s="42" t="s">
        <v>249</v>
      </c>
    </row>
    <row r="30" spans="2:7" ht="30" x14ac:dyDescent="0.25">
      <c r="B30" s="42" t="s">
        <v>197</v>
      </c>
      <c r="C30" s="42" t="s">
        <v>250</v>
      </c>
    </row>
    <row r="31" spans="2:7" ht="30" x14ac:dyDescent="0.25">
      <c r="B31" s="42" t="s">
        <v>199</v>
      </c>
      <c r="C31" s="42" t="s">
        <v>251</v>
      </c>
    </row>
    <row r="32" spans="2:7" x14ac:dyDescent="0.25">
      <c r="B32" s="42" t="s">
        <v>201</v>
      </c>
      <c r="C32" s="42" t="s">
        <v>177</v>
      </c>
    </row>
    <row r="33" spans="2:3" x14ac:dyDescent="0.25">
      <c r="B33" s="42" t="s">
        <v>202</v>
      </c>
      <c r="C33" s="92" t="s">
        <v>252</v>
      </c>
    </row>
    <row r="34" spans="2:3" x14ac:dyDescent="0.25">
      <c r="B34" s="42" t="s">
        <v>204</v>
      </c>
      <c r="C34" s="55" t="s">
        <v>253</v>
      </c>
    </row>
    <row r="35" spans="2:3" x14ac:dyDescent="0.25">
      <c r="B35" s="42" t="s">
        <v>206</v>
      </c>
      <c r="C35" s="42" t="s">
        <v>254</v>
      </c>
    </row>
    <row r="36" spans="2:3" x14ac:dyDescent="0.25">
      <c r="B36" s="42" t="s">
        <v>208</v>
      </c>
      <c r="C36" s="42" t="s">
        <v>255</v>
      </c>
    </row>
    <row r="37" spans="2:3" x14ac:dyDescent="0.25">
      <c r="B37" s="42" t="s">
        <v>210</v>
      </c>
      <c r="C37" s="42" t="s">
        <v>256</v>
      </c>
    </row>
    <row r="38" spans="2:3" ht="30" x14ac:dyDescent="0.25">
      <c r="B38" s="42" t="s">
        <v>212</v>
      </c>
      <c r="C38" s="42" t="s">
        <v>257</v>
      </c>
    </row>
    <row r="39" spans="2:3" x14ac:dyDescent="0.25">
      <c r="B39" s="42" t="s">
        <v>214</v>
      </c>
      <c r="C39" s="42"/>
    </row>
    <row r="40" spans="2:3" x14ac:dyDescent="0.25">
      <c r="B40" s="42" t="s">
        <v>215</v>
      </c>
      <c r="C40" s="42" t="s">
        <v>258</v>
      </c>
    </row>
    <row r="43" spans="2:3" ht="21" x14ac:dyDescent="0.25">
      <c r="B43" s="187" t="s">
        <v>235</v>
      </c>
      <c r="C43" s="188"/>
    </row>
    <row r="44" spans="2:3" ht="21" x14ac:dyDescent="0.25">
      <c r="B44" s="124" t="s">
        <v>188</v>
      </c>
      <c r="C44" s="124" t="s">
        <v>31</v>
      </c>
    </row>
    <row r="45" spans="2:3" x14ac:dyDescent="0.25">
      <c r="B45" s="42" t="s">
        <v>189</v>
      </c>
      <c r="C45" s="42" t="s">
        <v>259</v>
      </c>
    </row>
    <row r="46" spans="2:3" ht="120" x14ac:dyDescent="0.25">
      <c r="B46" s="42" t="s">
        <v>191</v>
      </c>
      <c r="C46" s="42" t="s">
        <v>260</v>
      </c>
    </row>
    <row r="47" spans="2:3" x14ac:dyDescent="0.25">
      <c r="B47" s="42" t="s">
        <v>193</v>
      </c>
      <c r="C47" s="42" t="s">
        <v>261</v>
      </c>
    </row>
    <row r="48" spans="2:3" ht="30" x14ac:dyDescent="0.25">
      <c r="B48" s="42" t="s">
        <v>195</v>
      </c>
      <c r="C48" s="42" t="s">
        <v>262</v>
      </c>
    </row>
    <row r="49" spans="2:3" ht="30" x14ac:dyDescent="0.25">
      <c r="B49" s="42" t="s">
        <v>197</v>
      </c>
      <c r="C49" s="42" t="s">
        <v>263</v>
      </c>
    </row>
    <row r="50" spans="2:3" ht="30" x14ac:dyDescent="0.25">
      <c r="B50" s="42" t="s">
        <v>199</v>
      </c>
      <c r="C50" s="42" t="s">
        <v>264</v>
      </c>
    </row>
    <row r="51" spans="2:3" x14ac:dyDescent="0.25">
      <c r="B51" s="42" t="s">
        <v>201</v>
      </c>
      <c r="C51" s="42" t="s">
        <v>265</v>
      </c>
    </row>
    <row r="52" spans="2:3" x14ac:dyDescent="0.25">
      <c r="B52" s="42" t="s">
        <v>202</v>
      </c>
      <c r="C52" s="92" t="s">
        <v>266</v>
      </c>
    </row>
    <row r="53" spans="2:3" x14ac:dyDescent="0.25">
      <c r="B53" s="42" t="s">
        <v>204</v>
      </c>
      <c r="C53" s="42" t="s">
        <v>267</v>
      </c>
    </row>
    <row r="54" spans="2:3" x14ac:dyDescent="0.25">
      <c r="B54" s="42" t="s">
        <v>206</v>
      </c>
      <c r="C54" s="42" t="s">
        <v>268</v>
      </c>
    </row>
    <row r="55" spans="2:3" x14ac:dyDescent="0.25">
      <c r="B55" s="42" t="s">
        <v>208</v>
      </c>
      <c r="C55" s="42" t="s">
        <v>269</v>
      </c>
    </row>
    <row r="56" spans="2:3" x14ac:dyDescent="0.25">
      <c r="B56" s="42" t="s">
        <v>210</v>
      </c>
      <c r="C56" s="42" t="s">
        <v>256</v>
      </c>
    </row>
    <row r="57" spans="2:3" ht="30" x14ac:dyDescent="0.25">
      <c r="B57" s="42" t="s">
        <v>212</v>
      </c>
      <c r="C57" s="42" t="s">
        <v>270</v>
      </c>
    </row>
    <row r="58" spans="2:3" x14ac:dyDescent="0.25">
      <c r="B58" s="42" t="s">
        <v>214</v>
      </c>
      <c r="C58" s="42"/>
    </row>
    <row r="59" spans="2:3" x14ac:dyDescent="0.25">
      <c r="B59" s="42" t="s">
        <v>215</v>
      </c>
      <c r="C59" s="42" t="s">
        <v>258</v>
      </c>
    </row>
    <row r="62" spans="2:3" ht="21" x14ac:dyDescent="0.25">
      <c r="B62" s="187" t="s">
        <v>235</v>
      </c>
      <c r="C62" s="188"/>
    </row>
    <row r="63" spans="2:3" ht="21" x14ac:dyDescent="0.25">
      <c r="B63" s="124" t="s">
        <v>188</v>
      </c>
      <c r="C63" s="124" t="s">
        <v>31</v>
      </c>
    </row>
    <row r="64" spans="2:3" x14ac:dyDescent="0.25">
      <c r="B64" s="42" t="s">
        <v>189</v>
      </c>
      <c r="C64" s="42" t="s">
        <v>271</v>
      </c>
    </row>
    <row r="65" spans="2:3" ht="60" x14ac:dyDescent="0.25">
      <c r="B65" s="42" t="s">
        <v>191</v>
      </c>
      <c r="C65" s="42" t="s">
        <v>272</v>
      </c>
    </row>
    <row r="66" spans="2:3" x14ac:dyDescent="0.25">
      <c r="B66" s="42" t="s">
        <v>193</v>
      </c>
      <c r="C66" s="42" t="s">
        <v>273</v>
      </c>
    </row>
    <row r="67" spans="2:3" ht="30" x14ac:dyDescent="0.25">
      <c r="B67" s="42" t="s">
        <v>195</v>
      </c>
      <c r="C67" s="42" t="s">
        <v>274</v>
      </c>
    </row>
    <row r="68" spans="2:3" ht="30" x14ac:dyDescent="0.25">
      <c r="B68" s="42" t="s">
        <v>197</v>
      </c>
      <c r="C68" s="42" t="s">
        <v>221</v>
      </c>
    </row>
    <row r="69" spans="2:3" ht="45" x14ac:dyDescent="0.25">
      <c r="B69" s="42" t="s">
        <v>199</v>
      </c>
      <c r="C69" s="42" t="s">
        <v>275</v>
      </c>
    </row>
    <row r="70" spans="2:3" x14ac:dyDescent="0.25">
      <c r="B70" s="42" t="s">
        <v>201</v>
      </c>
      <c r="C70" s="42" t="s">
        <v>276</v>
      </c>
    </row>
    <row r="71" spans="2:3" x14ac:dyDescent="0.25">
      <c r="B71" s="42" t="s">
        <v>202</v>
      </c>
      <c r="C71" s="93">
        <v>786</v>
      </c>
    </row>
    <row r="72" spans="2:3" x14ac:dyDescent="0.25">
      <c r="B72" s="42" t="s">
        <v>204</v>
      </c>
      <c r="C72" s="94">
        <v>0.95</v>
      </c>
    </row>
    <row r="73" spans="2:3" x14ac:dyDescent="0.25">
      <c r="B73" s="42" t="s">
        <v>206</v>
      </c>
      <c r="C73" s="42" t="s">
        <v>277</v>
      </c>
    </row>
    <row r="74" spans="2:3" x14ac:dyDescent="0.25">
      <c r="B74" s="42" t="s">
        <v>208</v>
      </c>
      <c r="C74" s="42" t="s">
        <v>278</v>
      </c>
    </row>
    <row r="75" spans="2:3" x14ac:dyDescent="0.25">
      <c r="B75" s="42" t="s">
        <v>210</v>
      </c>
      <c r="C75" s="42" t="s">
        <v>244</v>
      </c>
    </row>
    <row r="76" spans="2:3" ht="30" x14ac:dyDescent="0.25">
      <c r="B76" s="42" t="s">
        <v>212</v>
      </c>
      <c r="C76" s="42" t="s">
        <v>270</v>
      </c>
    </row>
    <row r="77" spans="2:3" x14ac:dyDescent="0.25">
      <c r="B77" s="42" t="s">
        <v>214</v>
      </c>
      <c r="C77" s="42"/>
    </row>
    <row r="78" spans="2:3" x14ac:dyDescent="0.25">
      <c r="B78" s="42" t="s">
        <v>215</v>
      </c>
      <c r="C78" s="42" t="s">
        <v>216</v>
      </c>
    </row>
    <row r="81" spans="2:3" ht="21" x14ac:dyDescent="0.25">
      <c r="B81" s="187" t="s">
        <v>235</v>
      </c>
      <c r="C81" s="188"/>
    </row>
    <row r="82" spans="2:3" ht="21" x14ac:dyDescent="0.25">
      <c r="B82" s="124" t="s">
        <v>188</v>
      </c>
      <c r="C82" s="124" t="s">
        <v>31</v>
      </c>
    </row>
    <row r="83" spans="2:3" x14ac:dyDescent="0.25">
      <c r="B83" s="42" t="s">
        <v>189</v>
      </c>
      <c r="C83" s="42" t="s">
        <v>279</v>
      </c>
    </row>
    <row r="84" spans="2:3" ht="75" x14ac:dyDescent="0.25">
      <c r="B84" s="42" t="s">
        <v>191</v>
      </c>
      <c r="C84" s="95" t="s">
        <v>280</v>
      </c>
    </row>
    <row r="85" spans="2:3" x14ac:dyDescent="0.25">
      <c r="B85" s="42" t="s">
        <v>193</v>
      </c>
      <c r="C85" s="95" t="s">
        <v>281</v>
      </c>
    </row>
    <row r="86" spans="2:3" ht="30" x14ac:dyDescent="0.25">
      <c r="B86" s="42" t="s">
        <v>195</v>
      </c>
      <c r="C86" s="95" t="s">
        <v>282</v>
      </c>
    </row>
    <row r="87" spans="2:3" ht="30" x14ac:dyDescent="0.25">
      <c r="B87" s="42" t="s">
        <v>197</v>
      </c>
      <c r="C87" s="95" t="s">
        <v>283</v>
      </c>
    </row>
    <row r="88" spans="2:3" ht="30" x14ac:dyDescent="0.25">
      <c r="B88" s="42" t="s">
        <v>199</v>
      </c>
      <c r="C88" s="95" t="s">
        <v>284</v>
      </c>
    </row>
    <row r="89" spans="2:3" x14ac:dyDescent="0.25">
      <c r="B89" s="42" t="s">
        <v>201</v>
      </c>
      <c r="C89" s="95" t="s">
        <v>61</v>
      </c>
    </row>
    <row r="90" spans="2:3" x14ac:dyDescent="0.25">
      <c r="B90" s="42" t="s">
        <v>202</v>
      </c>
      <c r="C90" s="96">
        <v>76448</v>
      </c>
    </row>
    <row r="91" spans="2:3" x14ac:dyDescent="0.25">
      <c r="B91" s="42" t="s">
        <v>204</v>
      </c>
      <c r="C91" s="95" t="s">
        <v>285</v>
      </c>
    </row>
    <row r="92" spans="2:3" x14ac:dyDescent="0.25">
      <c r="B92" s="42" t="s">
        <v>206</v>
      </c>
      <c r="C92" s="95" t="s">
        <v>286</v>
      </c>
    </row>
    <row r="93" spans="2:3" x14ac:dyDescent="0.25">
      <c r="B93" s="42" t="s">
        <v>208</v>
      </c>
      <c r="C93" s="95" t="s">
        <v>287</v>
      </c>
    </row>
    <row r="94" spans="2:3" x14ac:dyDescent="0.25">
      <c r="B94" s="42" t="s">
        <v>210</v>
      </c>
      <c r="C94" s="95" t="s">
        <v>288</v>
      </c>
    </row>
    <row r="95" spans="2:3" ht="30" x14ac:dyDescent="0.25">
      <c r="B95" s="42" t="s">
        <v>212</v>
      </c>
      <c r="C95" s="95" t="s">
        <v>289</v>
      </c>
    </row>
    <row r="96" spans="2:3" x14ac:dyDescent="0.25">
      <c r="B96" s="42" t="s">
        <v>214</v>
      </c>
      <c r="C96" s="44"/>
    </row>
    <row r="97" spans="2:3" x14ac:dyDescent="0.25">
      <c r="B97" s="42" t="s">
        <v>215</v>
      </c>
      <c r="C97" s="42" t="s">
        <v>258</v>
      </c>
    </row>
    <row r="99" spans="2:3" ht="21" x14ac:dyDescent="0.25">
      <c r="B99" s="187" t="s">
        <v>235</v>
      </c>
      <c r="C99" s="188"/>
    </row>
    <row r="100" spans="2:3" ht="21" x14ac:dyDescent="0.25">
      <c r="B100" s="124" t="s">
        <v>188</v>
      </c>
      <c r="C100" s="124" t="s">
        <v>31</v>
      </c>
    </row>
    <row r="101" spans="2:3" x14ac:dyDescent="0.25">
      <c r="B101" s="42" t="s">
        <v>189</v>
      </c>
      <c r="C101" s="42" t="s">
        <v>290</v>
      </c>
    </row>
    <row r="102" spans="2:3" ht="30" x14ac:dyDescent="0.25">
      <c r="B102" s="42" t="s">
        <v>191</v>
      </c>
      <c r="C102" s="95" t="s">
        <v>291</v>
      </c>
    </row>
    <row r="103" spans="2:3" x14ac:dyDescent="0.25">
      <c r="B103" s="42" t="s">
        <v>193</v>
      </c>
      <c r="C103" s="95" t="s">
        <v>292</v>
      </c>
    </row>
    <row r="104" spans="2:3" ht="30" x14ac:dyDescent="0.25">
      <c r="B104" s="42" t="s">
        <v>195</v>
      </c>
      <c r="C104" s="95" t="s">
        <v>293</v>
      </c>
    </row>
    <row r="105" spans="2:3" ht="30" x14ac:dyDescent="0.25">
      <c r="B105" s="42" t="s">
        <v>197</v>
      </c>
      <c r="C105" s="95" t="s">
        <v>221</v>
      </c>
    </row>
    <row r="106" spans="2:3" x14ac:dyDescent="0.25">
      <c r="B106" s="42" t="s">
        <v>199</v>
      </c>
      <c r="C106" s="95" t="s">
        <v>294</v>
      </c>
    </row>
    <row r="107" spans="2:3" ht="30" x14ac:dyDescent="0.25">
      <c r="B107" s="42" t="s">
        <v>201</v>
      </c>
      <c r="C107" s="95" t="s">
        <v>295</v>
      </c>
    </row>
    <row r="108" spans="2:3" x14ac:dyDescent="0.25">
      <c r="B108" s="42" t="s">
        <v>202</v>
      </c>
      <c r="C108" s="97" t="s">
        <v>61</v>
      </c>
    </row>
    <row r="109" spans="2:3" x14ac:dyDescent="0.25">
      <c r="B109" s="42" t="s">
        <v>204</v>
      </c>
      <c r="C109" s="97">
        <v>1</v>
      </c>
    </row>
    <row r="110" spans="2:3" x14ac:dyDescent="0.25">
      <c r="B110" s="42" t="s">
        <v>206</v>
      </c>
      <c r="C110" s="95" t="s">
        <v>296</v>
      </c>
    </row>
    <row r="111" spans="2:3" x14ac:dyDescent="0.25">
      <c r="B111" s="42" t="s">
        <v>208</v>
      </c>
      <c r="C111" s="95" t="s">
        <v>297</v>
      </c>
    </row>
    <row r="112" spans="2:3" x14ac:dyDescent="0.25">
      <c r="B112" s="42" t="s">
        <v>210</v>
      </c>
      <c r="C112" s="95" t="s">
        <v>256</v>
      </c>
    </row>
    <row r="113" spans="2:3" ht="30" x14ac:dyDescent="0.25">
      <c r="B113" s="42" t="s">
        <v>212</v>
      </c>
      <c r="C113" s="95" t="s">
        <v>270</v>
      </c>
    </row>
    <row r="114" spans="2:3" x14ac:dyDescent="0.25">
      <c r="B114" s="42" t="s">
        <v>214</v>
      </c>
      <c r="C114" s="44"/>
    </row>
    <row r="115" spans="2:3" x14ac:dyDescent="0.25">
      <c r="B115" s="42" t="s">
        <v>215</v>
      </c>
      <c r="C115" s="42" t="s">
        <v>258</v>
      </c>
    </row>
  </sheetData>
  <mergeCells count="6">
    <mergeCell ref="B99:C99"/>
    <mergeCell ref="B5:C5"/>
    <mergeCell ref="B24:C24"/>
    <mergeCell ref="B43:C43"/>
    <mergeCell ref="B62:C62"/>
    <mergeCell ref="B81:C8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99992-47A8-48F3-B705-B50B85CDEDDB}">
  <sheetPr>
    <pageSetUpPr fitToPage="1"/>
  </sheetPr>
  <dimension ref="B1:C161"/>
  <sheetViews>
    <sheetView workbookViewId="0">
      <selection activeCell="C133" sqref="C133"/>
    </sheetView>
  </sheetViews>
  <sheetFormatPr baseColWidth="10" defaultColWidth="11.42578125" defaultRowHeight="15" x14ac:dyDescent="0.25"/>
  <cols>
    <col min="1" max="1" width="11.42578125" style="45"/>
    <col min="2" max="2" width="21.85546875" style="45" customWidth="1"/>
    <col min="3" max="3" width="93.85546875" style="45" customWidth="1"/>
    <col min="4" max="16384" width="11.42578125" style="45"/>
  </cols>
  <sheetData>
    <row r="1" spans="2:3" ht="18.75" x14ac:dyDescent="0.3">
      <c r="B1" s="190" t="s">
        <v>186</v>
      </c>
      <c r="C1" s="190"/>
    </row>
    <row r="2" spans="2:3" ht="21" x14ac:dyDescent="0.25">
      <c r="B2" s="189" t="s">
        <v>298</v>
      </c>
      <c r="C2" s="189"/>
    </row>
    <row r="3" spans="2:3" ht="21" x14ac:dyDescent="0.25">
      <c r="B3" s="121" t="s">
        <v>188</v>
      </c>
      <c r="C3" s="121" t="s">
        <v>31</v>
      </c>
    </row>
    <row r="4" spans="2:3" x14ac:dyDescent="0.25">
      <c r="B4" s="43" t="s">
        <v>189</v>
      </c>
      <c r="C4" s="43" t="s">
        <v>299</v>
      </c>
    </row>
    <row r="5" spans="2:3" x14ac:dyDescent="0.25">
      <c r="B5" s="43" t="s">
        <v>191</v>
      </c>
      <c r="C5" s="43" t="s">
        <v>300</v>
      </c>
    </row>
    <row r="6" spans="2:3" x14ac:dyDescent="0.25">
      <c r="B6" s="43" t="s">
        <v>193</v>
      </c>
      <c r="C6" s="43" t="s">
        <v>301</v>
      </c>
    </row>
    <row r="7" spans="2:3" ht="30" x14ac:dyDescent="0.25">
      <c r="B7" s="43" t="s">
        <v>195</v>
      </c>
      <c r="C7" s="43" t="s">
        <v>302</v>
      </c>
    </row>
    <row r="8" spans="2:3" ht="30" x14ac:dyDescent="0.25">
      <c r="B8" s="43" t="s">
        <v>197</v>
      </c>
      <c r="C8" s="43" t="s">
        <v>221</v>
      </c>
    </row>
    <row r="9" spans="2:3" ht="45" x14ac:dyDescent="0.25">
      <c r="B9" s="43" t="s">
        <v>199</v>
      </c>
      <c r="C9" s="43" t="s">
        <v>303</v>
      </c>
    </row>
    <row r="10" spans="2:3" x14ac:dyDescent="0.25">
      <c r="B10" s="43" t="s">
        <v>201</v>
      </c>
      <c r="C10" s="43"/>
    </row>
    <row r="11" spans="2:3" x14ac:dyDescent="0.25">
      <c r="B11" s="43" t="s">
        <v>202</v>
      </c>
      <c r="C11" s="46">
        <v>90</v>
      </c>
    </row>
    <row r="12" spans="2:3" ht="15.75" x14ac:dyDescent="0.25">
      <c r="B12" s="43" t="s">
        <v>204</v>
      </c>
      <c r="C12" s="47" t="str">
        <f>'[1]Vinculación '!$H$3</f>
        <v xml:space="preserve">90% Recursos invertidos en el mantenimiento de las Instalaciones </v>
      </c>
    </row>
    <row r="13" spans="2:3" x14ac:dyDescent="0.25">
      <c r="B13" s="43" t="s">
        <v>206</v>
      </c>
      <c r="C13" s="43" t="s">
        <v>304</v>
      </c>
    </row>
    <row r="14" spans="2:3" x14ac:dyDescent="0.25">
      <c r="B14" s="43" t="s">
        <v>208</v>
      </c>
      <c r="C14" s="43" t="s">
        <v>305</v>
      </c>
    </row>
    <row r="15" spans="2:3" x14ac:dyDescent="0.25">
      <c r="B15" s="43" t="s">
        <v>210</v>
      </c>
      <c r="C15" s="43"/>
    </row>
    <row r="16" spans="2:3" ht="30" x14ac:dyDescent="0.25">
      <c r="B16" s="43" t="s">
        <v>212</v>
      </c>
      <c r="C16" s="43"/>
    </row>
    <row r="17" spans="2:3" ht="30" x14ac:dyDescent="0.25">
      <c r="B17" s="43" t="s">
        <v>214</v>
      </c>
      <c r="C17" s="43"/>
    </row>
    <row r="18" spans="2:3" x14ac:dyDescent="0.25">
      <c r="B18" s="43" t="s">
        <v>215</v>
      </c>
      <c r="C18" s="43" t="s">
        <v>306</v>
      </c>
    </row>
    <row r="20" spans="2:3" ht="21" x14ac:dyDescent="0.25">
      <c r="B20" s="189" t="s">
        <v>307</v>
      </c>
      <c r="C20" s="189"/>
    </row>
    <row r="21" spans="2:3" ht="21" x14ac:dyDescent="0.25">
      <c r="B21" s="121" t="s">
        <v>188</v>
      </c>
      <c r="C21" s="121" t="s">
        <v>31</v>
      </c>
    </row>
    <row r="22" spans="2:3" x14ac:dyDescent="0.25">
      <c r="B22" s="43" t="s">
        <v>189</v>
      </c>
      <c r="C22" s="43" t="s">
        <v>308</v>
      </c>
    </row>
    <row r="23" spans="2:3" x14ac:dyDescent="0.25">
      <c r="B23" s="43" t="s">
        <v>191</v>
      </c>
      <c r="C23" s="43" t="s">
        <v>309</v>
      </c>
    </row>
    <row r="24" spans="2:3" x14ac:dyDescent="0.25">
      <c r="B24" s="43" t="s">
        <v>193</v>
      </c>
      <c r="C24" s="43" t="s">
        <v>301</v>
      </c>
    </row>
    <row r="25" spans="2:3" ht="30" x14ac:dyDescent="0.25">
      <c r="B25" s="43" t="s">
        <v>195</v>
      </c>
      <c r="C25" s="43" t="s">
        <v>310</v>
      </c>
    </row>
    <row r="26" spans="2:3" ht="30" x14ac:dyDescent="0.25">
      <c r="B26" s="43" t="s">
        <v>197</v>
      </c>
      <c r="C26" s="43" t="s">
        <v>221</v>
      </c>
    </row>
    <row r="27" spans="2:3" ht="60" x14ac:dyDescent="0.25">
      <c r="B27" s="43" t="s">
        <v>199</v>
      </c>
      <c r="C27" s="43" t="s">
        <v>311</v>
      </c>
    </row>
    <row r="28" spans="2:3" x14ac:dyDescent="0.25">
      <c r="B28" s="43" t="s">
        <v>201</v>
      </c>
      <c r="C28" s="43"/>
    </row>
    <row r="29" spans="2:3" x14ac:dyDescent="0.25">
      <c r="B29" s="43" t="s">
        <v>202</v>
      </c>
      <c r="C29" s="48">
        <v>0.85</v>
      </c>
    </row>
    <row r="30" spans="2:3" ht="15.75" x14ac:dyDescent="0.25">
      <c r="B30" s="43" t="s">
        <v>204</v>
      </c>
      <c r="C30" s="49" t="str">
        <f>'[1]Vinculación '!$H$48</f>
        <v xml:space="preserve">85% Recursos invertidos para garantizar la correcta operación  de las instalaciones </v>
      </c>
    </row>
    <row r="31" spans="2:3" x14ac:dyDescent="0.25">
      <c r="B31" s="43" t="s">
        <v>206</v>
      </c>
      <c r="C31" s="43" t="s">
        <v>304</v>
      </c>
    </row>
    <row r="32" spans="2:3" x14ac:dyDescent="0.25">
      <c r="B32" s="43" t="s">
        <v>208</v>
      </c>
      <c r="C32" s="43" t="s">
        <v>305</v>
      </c>
    </row>
    <row r="33" spans="2:3" x14ac:dyDescent="0.25">
      <c r="B33" s="43" t="s">
        <v>210</v>
      </c>
      <c r="C33" s="43"/>
    </row>
    <row r="34" spans="2:3" ht="30" x14ac:dyDescent="0.25">
      <c r="B34" s="43" t="s">
        <v>212</v>
      </c>
      <c r="C34" s="43"/>
    </row>
    <row r="35" spans="2:3" ht="30" x14ac:dyDescent="0.25">
      <c r="B35" s="43" t="s">
        <v>214</v>
      </c>
      <c r="C35" s="43"/>
    </row>
    <row r="36" spans="2:3" x14ac:dyDescent="0.25">
      <c r="B36" s="43" t="s">
        <v>215</v>
      </c>
      <c r="C36" s="43" t="s">
        <v>306</v>
      </c>
    </row>
    <row r="38" spans="2:3" ht="21" x14ac:dyDescent="0.25">
      <c r="B38" s="189" t="s">
        <v>312</v>
      </c>
      <c r="C38" s="189"/>
    </row>
    <row r="39" spans="2:3" ht="21" x14ac:dyDescent="0.25">
      <c r="B39" s="121" t="s">
        <v>188</v>
      </c>
      <c r="C39" s="121" t="s">
        <v>31</v>
      </c>
    </row>
    <row r="40" spans="2:3" x14ac:dyDescent="0.25">
      <c r="B40" s="43" t="s">
        <v>189</v>
      </c>
      <c r="C40" s="43" t="s">
        <v>313</v>
      </c>
    </row>
    <row r="41" spans="2:3" ht="30" x14ac:dyDescent="0.25">
      <c r="B41" s="43" t="s">
        <v>191</v>
      </c>
      <c r="C41" s="43" t="s">
        <v>314</v>
      </c>
    </row>
    <row r="42" spans="2:3" x14ac:dyDescent="0.25">
      <c r="B42" s="43" t="s">
        <v>193</v>
      </c>
      <c r="C42" s="43" t="s">
        <v>315</v>
      </c>
    </row>
    <row r="43" spans="2:3" ht="30" x14ac:dyDescent="0.25">
      <c r="B43" s="43" t="s">
        <v>195</v>
      </c>
      <c r="C43" s="43" t="s">
        <v>316</v>
      </c>
    </row>
    <row r="44" spans="2:3" ht="30" x14ac:dyDescent="0.25">
      <c r="B44" s="43" t="s">
        <v>197</v>
      </c>
      <c r="C44" s="43" t="s">
        <v>221</v>
      </c>
    </row>
    <row r="45" spans="2:3" ht="45" x14ac:dyDescent="0.25">
      <c r="B45" s="43" t="s">
        <v>199</v>
      </c>
      <c r="C45" s="43" t="s">
        <v>317</v>
      </c>
    </row>
    <row r="46" spans="2:3" x14ac:dyDescent="0.25">
      <c r="B46" s="43" t="s">
        <v>201</v>
      </c>
      <c r="C46" s="43"/>
    </row>
    <row r="47" spans="2:3" x14ac:dyDescent="0.25">
      <c r="B47" s="43" t="s">
        <v>202</v>
      </c>
      <c r="C47" s="48">
        <v>0.9</v>
      </c>
    </row>
    <row r="48" spans="2:3" x14ac:dyDescent="0.25">
      <c r="B48" s="43" t="s">
        <v>204</v>
      </c>
      <c r="C48" s="43" t="s">
        <v>318</v>
      </c>
    </row>
    <row r="49" spans="2:3" x14ac:dyDescent="0.25">
      <c r="B49" s="43" t="s">
        <v>206</v>
      </c>
      <c r="C49" s="43" t="s">
        <v>304</v>
      </c>
    </row>
    <row r="50" spans="2:3" x14ac:dyDescent="0.25">
      <c r="B50" s="43" t="s">
        <v>208</v>
      </c>
      <c r="C50" s="43" t="s">
        <v>305</v>
      </c>
    </row>
    <row r="51" spans="2:3" x14ac:dyDescent="0.25">
      <c r="B51" s="43" t="s">
        <v>210</v>
      </c>
      <c r="C51" s="43"/>
    </row>
    <row r="52" spans="2:3" ht="30" x14ac:dyDescent="0.25">
      <c r="B52" s="43" t="s">
        <v>212</v>
      </c>
      <c r="C52" s="43"/>
    </row>
    <row r="53" spans="2:3" ht="30" x14ac:dyDescent="0.25">
      <c r="B53" s="43" t="s">
        <v>214</v>
      </c>
      <c r="C53" s="43"/>
    </row>
    <row r="54" spans="2:3" x14ac:dyDescent="0.25">
      <c r="B54" s="43" t="s">
        <v>215</v>
      </c>
      <c r="C54" s="43" t="s">
        <v>306</v>
      </c>
    </row>
    <row r="56" spans="2:3" ht="21" x14ac:dyDescent="0.25">
      <c r="B56" s="189" t="s">
        <v>319</v>
      </c>
      <c r="C56" s="189"/>
    </row>
    <row r="57" spans="2:3" ht="21" x14ac:dyDescent="0.25">
      <c r="B57" s="121" t="s">
        <v>188</v>
      </c>
      <c r="C57" s="121" t="s">
        <v>31</v>
      </c>
    </row>
    <row r="58" spans="2:3" x14ac:dyDescent="0.25">
      <c r="B58" s="43" t="s">
        <v>189</v>
      </c>
      <c r="C58" s="43" t="s">
        <v>320</v>
      </c>
    </row>
    <row r="59" spans="2:3" ht="30" x14ac:dyDescent="0.25">
      <c r="B59" s="43" t="s">
        <v>191</v>
      </c>
      <c r="C59" s="43" t="s">
        <v>321</v>
      </c>
    </row>
    <row r="60" spans="2:3" x14ac:dyDescent="0.25">
      <c r="B60" s="43" t="s">
        <v>193</v>
      </c>
      <c r="C60" s="43" t="s">
        <v>322</v>
      </c>
    </row>
    <row r="61" spans="2:3" ht="30" x14ac:dyDescent="0.25">
      <c r="B61" s="43" t="s">
        <v>195</v>
      </c>
      <c r="C61" s="43" t="s">
        <v>323</v>
      </c>
    </row>
    <row r="62" spans="2:3" ht="30" x14ac:dyDescent="0.25">
      <c r="B62" s="43" t="s">
        <v>197</v>
      </c>
      <c r="C62" s="43" t="s">
        <v>221</v>
      </c>
    </row>
    <row r="63" spans="2:3" ht="75" x14ac:dyDescent="0.25">
      <c r="B63" s="43" t="s">
        <v>199</v>
      </c>
      <c r="C63" s="43" t="s">
        <v>324</v>
      </c>
    </row>
    <row r="64" spans="2:3" x14ac:dyDescent="0.25">
      <c r="B64" s="43" t="s">
        <v>201</v>
      </c>
      <c r="C64" s="43"/>
    </row>
    <row r="65" spans="2:3" x14ac:dyDescent="0.25">
      <c r="B65" s="43" t="s">
        <v>202</v>
      </c>
      <c r="C65" s="46">
        <v>5</v>
      </c>
    </row>
    <row r="66" spans="2:3" ht="30" x14ac:dyDescent="0.25">
      <c r="B66" s="43" t="s">
        <v>204</v>
      </c>
      <c r="C66" s="43" t="s">
        <v>325</v>
      </c>
    </row>
    <row r="67" spans="2:3" x14ac:dyDescent="0.25">
      <c r="B67" s="43" t="s">
        <v>206</v>
      </c>
      <c r="C67" s="43" t="s">
        <v>304</v>
      </c>
    </row>
    <row r="68" spans="2:3" x14ac:dyDescent="0.25">
      <c r="B68" s="43" t="s">
        <v>208</v>
      </c>
      <c r="C68" s="43" t="s">
        <v>326</v>
      </c>
    </row>
    <row r="69" spans="2:3" x14ac:dyDescent="0.25">
      <c r="B69" s="43" t="s">
        <v>210</v>
      </c>
      <c r="C69" s="43" t="s">
        <v>327</v>
      </c>
    </row>
    <row r="70" spans="2:3" ht="30" x14ac:dyDescent="0.25">
      <c r="B70" s="43" t="s">
        <v>212</v>
      </c>
      <c r="C70" s="43"/>
    </row>
    <row r="71" spans="2:3" ht="30" x14ac:dyDescent="0.25">
      <c r="B71" s="43" t="s">
        <v>214</v>
      </c>
      <c r="C71" s="43"/>
    </row>
    <row r="72" spans="2:3" x14ac:dyDescent="0.25">
      <c r="B72" s="43" t="s">
        <v>215</v>
      </c>
      <c r="C72" s="43" t="s">
        <v>306</v>
      </c>
    </row>
    <row r="74" spans="2:3" ht="21" x14ac:dyDescent="0.25">
      <c r="B74" s="189" t="s">
        <v>328</v>
      </c>
      <c r="C74" s="189"/>
    </row>
    <row r="75" spans="2:3" ht="21" x14ac:dyDescent="0.25">
      <c r="B75" s="121" t="s">
        <v>188</v>
      </c>
      <c r="C75" s="121" t="s">
        <v>31</v>
      </c>
    </row>
    <row r="76" spans="2:3" x14ac:dyDescent="0.25">
      <c r="B76" s="43" t="s">
        <v>189</v>
      </c>
      <c r="C76" s="43" t="s">
        <v>329</v>
      </c>
    </row>
    <row r="77" spans="2:3" ht="30" x14ac:dyDescent="0.25">
      <c r="B77" s="43" t="s">
        <v>191</v>
      </c>
      <c r="C77" s="43" t="s">
        <v>330</v>
      </c>
    </row>
    <row r="78" spans="2:3" x14ac:dyDescent="0.25">
      <c r="B78" s="43" t="s">
        <v>193</v>
      </c>
      <c r="C78" s="43" t="s">
        <v>331</v>
      </c>
    </row>
    <row r="79" spans="2:3" ht="30" x14ac:dyDescent="0.25">
      <c r="B79" s="43" t="s">
        <v>195</v>
      </c>
      <c r="C79" s="43" t="s">
        <v>332</v>
      </c>
    </row>
    <row r="80" spans="2:3" ht="30" x14ac:dyDescent="0.25">
      <c r="B80" s="43" t="s">
        <v>197</v>
      </c>
      <c r="C80" s="43" t="s">
        <v>333</v>
      </c>
    </row>
    <row r="81" spans="2:3" ht="80.25" customHeight="1" x14ac:dyDescent="0.25">
      <c r="B81" s="43" t="s">
        <v>199</v>
      </c>
      <c r="C81" s="43" t="s">
        <v>334</v>
      </c>
    </row>
    <row r="82" spans="2:3" x14ac:dyDescent="0.25">
      <c r="B82" s="43" t="s">
        <v>201</v>
      </c>
      <c r="C82" s="43"/>
    </row>
    <row r="83" spans="2:3" x14ac:dyDescent="0.25">
      <c r="B83" s="43" t="s">
        <v>202</v>
      </c>
      <c r="C83" s="46">
        <v>2</v>
      </c>
    </row>
    <row r="84" spans="2:3" x14ac:dyDescent="0.25">
      <c r="B84" s="43" t="s">
        <v>204</v>
      </c>
      <c r="C84" s="43" t="s">
        <v>335</v>
      </c>
    </row>
    <row r="85" spans="2:3" x14ac:dyDescent="0.25">
      <c r="B85" s="43" t="s">
        <v>206</v>
      </c>
      <c r="C85" s="43" t="s">
        <v>304</v>
      </c>
    </row>
    <row r="86" spans="2:3" x14ac:dyDescent="0.25">
      <c r="B86" s="43" t="s">
        <v>208</v>
      </c>
      <c r="C86" s="43" t="s">
        <v>336</v>
      </c>
    </row>
    <row r="87" spans="2:3" x14ac:dyDescent="0.25">
      <c r="B87" s="43" t="s">
        <v>210</v>
      </c>
      <c r="C87" s="43"/>
    </row>
    <row r="88" spans="2:3" ht="30" x14ac:dyDescent="0.25">
      <c r="B88" s="43" t="s">
        <v>212</v>
      </c>
      <c r="C88" s="43"/>
    </row>
    <row r="89" spans="2:3" ht="30" x14ac:dyDescent="0.25">
      <c r="B89" s="43" t="s">
        <v>214</v>
      </c>
      <c r="C89" s="43"/>
    </row>
    <row r="90" spans="2:3" x14ac:dyDescent="0.25">
      <c r="B90" s="43" t="s">
        <v>215</v>
      </c>
      <c r="C90" s="43" t="s">
        <v>306</v>
      </c>
    </row>
    <row r="92" spans="2:3" ht="21" x14ac:dyDescent="0.25">
      <c r="B92" s="189" t="s">
        <v>337</v>
      </c>
      <c r="C92" s="189"/>
    </row>
    <row r="93" spans="2:3" ht="21" x14ac:dyDescent="0.25">
      <c r="B93" s="121" t="s">
        <v>188</v>
      </c>
      <c r="C93" s="121" t="s">
        <v>31</v>
      </c>
    </row>
    <row r="94" spans="2:3" x14ac:dyDescent="0.25">
      <c r="B94" s="43" t="s">
        <v>189</v>
      </c>
      <c r="C94" s="43" t="s">
        <v>338</v>
      </c>
    </row>
    <row r="95" spans="2:3" ht="30" x14ac:dyDescent="0.25">
      <c r="B95" s="43" t="s">
        <v>191</v>
      </c>
      <c r="C95" s="43" t="s">
        <v>339</v>
      </c>
    </row>
    <row r="96" spans="2:3" x14ac:dyDescent="0.25">
      <c r="B96" s="43" t="s">
        <v>193</v>
      </c>
      <c r="C96" s="43" t="s">
        <v>340</v>
      </c>
    </row>
    <row r="97" spans="2:3" ht="30" x14ac:dyDescent="0.25">
      <c r="B97" s="43" t="s">
        <v>195</v>
      </c>
      <c r="C97" s="43" t="s">
        <v>341</v>
      </c>
    </row>
    <row r="98" spans="2:3" ht="30" x14ac:dyDescent="0.25">
      <c r="B98" s="43" t="s">
        <v>197</v>
      </c>
      <c r="C98" s="43" t="s">
        <v>221</v>
      </c>
    </row>
    <row r="99" spans="2:3" ht="30" x14ac:dyDescent="0.25">
      <c r="B99" s="43" t="s">
        <v>199</v>
      </c>
      <c r="C99" s="43" t="s">
        <v>342</v>
      </c>
    </row>
    <row r="100" spans="2:3" x14ac:dyDescent="0.25">
      <c r="B100" s="43" t="s">
        <v>201</v>
      </c>
      <c r="C100" s="43"/>
    </row>
    <row r="101" spans="2:3" x14ac:dyDescent="0.25">
      <c r="B101" s="43" t="s">
        <v>202</v>
      </c>
      <c r="C101" s="48">
        <v>0.9</v>
      </c>
    </row>
    <row r="102" spans="2:3" ht="15.75" x14ac:dyDescent="0.25">
      <c r="B102" s="43" t="s">
        <v>204</v>
      </c>
      <c r="C102" s="49" t="str">
        <f>'[1]Vinculación '!$H$175</f>
        <v xml:space="preserve">90%  de Asesorías oportunas para la construcción de infraestructura deportiva y recreativa </v>
      </c>
    </row>
    <row r="103" spans="2:3" x14ac:dyDescent="0.25">
      <c r="B103" s="43" t="s">
        <v>206</v>
      </c>
      <c r="C103" s="43" t="s">
        <v>304</v>
      </c>
    </row>
    <row r="104" spans="2:3" x14ac:dyDescent="0.25">
      <c r="B104" s="43" t="s">
        <v>208</v>
      </c>
      <c r="C104" s="43" t="s">
        <v>336</v>
      </c>
    </row>
    <row r="105" spans="2:3" x14ac:dyDescent="0.25">
      <c r="B105" s="43" t="s">
        <v>210</v>
      </c>
      <c r="C105" s="43"/>
    </row>
    <row r="106" spans="2:3" ht="30" x14ac:dyDescent="0.25">
      <c r="B106" s="43" t="s">
        <v>212</v>
      </c>
      <c r="C106" s="43"/>
    </row>
    <row r="107" spans="2:3" ht="30" x14ac:dyDescent="0.25">
      <c r="B107" s="43" t="s">
        <v>214</v>
      </c>
      <c r="C107" s="43"/>
    </row>
    <row r="108" spans="2:3" x14ac:dyDescent="0.25">
      <c r="B108" s="43" t="s">
        <v>215</v>
      </c>
      <c r="C108" s="43" t="s">
        <v>306</v>
      </c>
    </row>
    <row r="110" spans="2:3" ht="21" x14ac:dyDescent="0.25">
      <c r="B110" s="189" t="s">
        <v>343</v>
      </c>
      <c r="C110" s="189"/>
    </row>
    <row r="111" spans="2:3" ht="21" x14ac:dyDescent="0.25">
      <c r="B111" s="121" t="s">
        <v>188</v>
      </c>
      <c r="C111" s="121" t="s">
        <v>31</v>
      </c>
    </row>
    <row r="112" spans="2:3" x14ac:dyDescent="0.25">
      <c r="B112" s="43" t="s">
        <v>189</v>
      </c>
      <c r="C112" s="43" t="s">
        <v>344</v>
      </c>
    </row>
    <row r="113" spans="2:3" ht="45" x14ac:dyDescent="0.25">
      <c r="B113" s="43" t="s">
        <v>191</v>
      </c>
      <c r="C113" s="43" t="s">
        <v>345</v>
      </c>
    </row>
    <row r="114" spans="2:3" x14ac:dyDescent="0.25">
      <c r="B114" s="43" t="s">
        <v>193</v>
      </c>
      <c r="C114" s="43" t="s">
        <v>346</v>
      </c>
    </row>
    <row r="115" spans="2:3" ht="30" x14ac:dyDescent="0.25">
      <c r="B115" s="43" t="s">
        <v>195</v>
      </c>
      <c r="C115" s="43" t="s">
        <v>347</v>
      </c>
    </row>
    <row r="116" spans="2:3" ht="30" x14ac:dyDescent="0.25">
      <c r="B116" s="43" t="s">
        <v>197</v>
      </c>
      <c r="C116" s="43" t="s">
        <v>221</v>
      </c>
    </row>
    <row r="117" spans="2:3" ht="45" x14ac:dyDescent="0.25">
      <c r="B117" s="43" t="s">
        <v>199</v>
      </c>
      <c r="C117" s="43" t="s">
        <v>348</v>
      </c>
    </row>
    <row r="118" spans="2:3" x14ac:dyDescent="0.25">
      <c r="B118" s="43" t="s">
        <v>201</v>
      </c>
      <c r="C118" s="43"/>
    </row>
    <row r="119" spans="2:3" x14ac:dyDescent="0.25">
      <c r="B119" s="43" t="s">
        <v>202</v>
      </c>
      <c r="C119" s="48">
        <v>0.95</v>
      </c>
    </row>
    <row r="120" spans="2:3" x14ac:dyDescent="0.25">
      <c r="B120" s="43" t="s">
        <v>204</v>
      </c>
      <c r="C120" s="43"/>
    </row>
    <row r="121" spans="2:3" x14ac:dyDescent="0.25">
      <c r="B121" s="43" t="s">
        <v>206</v>
      </c>
      <c r="C121" s="43" t="s">
        <v>304</v>
      </c>
    </row>
    <row r="122" spans="2:3" x14ac:dyDescent="0.25">
      <c r="B122" s="43" t="s">
        <v>208</v>
      </c>
      <c r="C122" s="43" t="s">
        <v>336</v>
      </c>
    </row>
    <row r="123" spans="2:3" x14ac:dyDescent="0.25">
      <c r="B123" s="43" t="s">
        <v>210</v>
      </c>
      <c r="C123" s="43"/>
    </row>
    <row r="124" spans="2:3" ht="30" x14ac:dyDescent="0.25">
      <c r="B124" s="43" t="s">
        <v>212</v>
      </c>
      <c r="C124" s="43"/>
    </row>
    <row r="125" spans="2:3" ht="30" x14ac:dyDescent="0.25">
      <c r="B125" s="43" t="s">
        <v>214</v>
      </c>
      <c r="C125" s="43"/>
    </row>
    <row r="126" spans="2:3" x14ac:dyDescent="0.25">
      <c r="B126" s="43" t="s">
        <v>215</v>
      </c>
      <c r="C126" s="43" t="s">
        <v>306</v>
      </c>
    </row>
    <row r="128" spans="2:3" ht="21" x14ac:dyDescent="0.25">
      <c r="B128" s="189" t="s">
        <v>349</v>
      </c>
      <c r="C128" s="189"/>
    </row>
    <row r="129" spans="2:3" ht="21" x14ac:dyDescent="0.25">
      <c r="B129" s="121" t="s">
        <v>188</v>
      </c>
      <c r="C129" s="121" t="s">
        <v>31</v>
      </c>
    </row>
    <row r="130" spans="2:3" x14ac:dyDescent="0.25">
      <c r="B130" s="43" t="s">
        <v>189</v>
      </c>
      <c r="C130" s="43" t="s">
        <v>350</v>
      </c>
    </row>
    <row r="131" spans="2:3" ht="60" x14ac:dyDescent="0.25">
      <c r="B131" s="43" t="s">
        <v>191</v>
      </c>
      <c r="C131" s="43" t="s">
        <v>351</v>
      </c>
    </row>
    <row r="132" spans="2:3" x14ac:dyDescent="0.25">
      <c r="B132" s="43" t="s">
        <v>193</v>
      </c>
      <c r="C132" s="43" t="s">
        <v>352</v>
      </c>
    </row>
    <row r="133" spans="2:3" ht="30" x14ac:dyDescent="0.25">
      <c r="B133" s="43" t="s">
        <v>195</v>
      </c>
      <c r="C133" s="43" t="s">
        <v>169</v>
      </c>
    </row>
    <row r="134" spans="2:3" ht="30" x14ac:dyDescent="0.25">
      <c r="B134" s="43" t="s">
        <v>197</v>
      </c>
      <c r="C134" s="43" t="s">
        <v>221</v>
      </c>
    </row>
    <row r="135" spans="2:3" ht="75" x14ac:dyDescent="0.25">
      <c r="B135" s="43" t="s">
        <v>199</v>
      </c>
      <c r="C135" s="43" t="s">
        <v>353</v>
      </c>
    </row>
    <row r="136" spans="2:3" x14ac:dyDescent="0.25">
      <c r="B136" s="43" t="s">
        <v>201</v>
      </c>
      <c r="C136" s="43"/>
    </row>
    <row r="137" spans="2:3" x14ac:dyDescent="0.25">
      <c r="B137" s="43" t="s">
        <v>202</v>
      </c>
      <c r="C137" s="48">
        <v>0.5</v>
      </c>
    </row>
    <row r="138" spans="2:3" x14ac:dyDescent="0.25">
      <c r="B138" s="43" t="s">
        <v>204</v>
      </c>
      <c r="C138" s="43" t="s">
        <v>354</v>
      </c>
    </row>
    <row r="139" spans="2:3" x14ac:dyDescent="0.25">
      <c r="B139" s="43" t="s">
        <v>206</v>
      </c>
      <c r="C139" s="43" t="s">
        <v>304</v>
      </c>
    </row>
    <row r="140" spans="2:3" x14ac:dyDescent="0.25">
      <c r="B140" s="43" t="s">
        <v>208</v>
      </c>
      <c r="C140" s="43" t="s">
        <v>355</v>
      </c>
    </row>
    <row r="141" spans="2:3" x14ac:dyDescent="0.25">
      <c r="B141" s="43" t="s">
        <v>210</v>
      </c>
      <c r="C141" s="43"/>
    </row>
    <row r="142" spans="2:3" ht="30" x14ac:dyDescent="0.25">
      <c r="B142" s="43" t="s">
        <v>212</v>
      </c>
      <c r="C142" s="43"/>
    </row>
    <row r="143" spans="2:3" ht="20.25" customHeight="1" x14ac:dyDescent="0.25">
      <c r="B143" s="43" t="s">
        <v>214</v>
      </c>
      <c r="C143" s="43"/>
    </row>
    <row r="144" spans="2:3" x14ac:dyDescent="0.25">
      <c r="B144" s="43" t="s">
        <v>215</v>
      </c>
      <c r="C144" s="43" t="s">
        <v>306</v>
      </c>
    </row>
    <row r="145" spans="2:3" ht="21" x14ac:dyDescent="0.25">
      <c r="B145" s="189" t="s">
        <v>356</v>
      </c>
      <c r="C145" s="189"/>
    </row>
    <row r="146" spans="2:3" ht="21" x14ac:dyDescent="0.25">
      <c r="B146" s="121" t="s">
        <v>188</v>
      </c>
      <c r="C146" s="121" t="s">
        <v>31</v>
      </c>
    </row>
    <row r="147" spans="2:3" x14ac:dyDescent="0.25">
      <c r="B147" s="43" t="s">
        <v>189</v>
      </c>
      <c r="C147" s="43" t="s">
        <v>357</v>
      </c>
    </row>
    <row r="148" spans="2:3" x14ac:dyDescent="0.25">
      <c r="B148" s="43" t="s">
        <v>191</v>
      </c>
      <c r="C148" s="43" t="s">
        <v>358</v>
      </c>
    </row>
    <row r="149" spans="2:3" x14ac:dyDescent="0.25">
      <c r="B149" s="43" t="s">
        <v>193</v>
      </c>
      <c r="C149" s="43" t="s">
        <v>346</v>
      </c>
    </row>
    <row r="150" spans="2:3" ht="30" x14ac:dyDescent="0.25">
      <c r="B150" s="43" t="s">
        <v>195</v>
      </c>
      <c r="C150" s="43" t="s">
        <v>347</v>
      </c>
    </row>
    <row r="151" spans="2:3" ht="30" x14ac:dyDescent="0.25">
      <c r="B151" s="43" t="s">
        <v>197</v>
      </c>
      <c r="C151" s="43" t="s">
        <v>221</v>
      </c>
    </row>
    <row r="152" spans="2:3" ht="30" x14ac:dyDescent="0.25">
      <c r="B152" s="43" t="s">
        <v>199</v>
      </c>
      <c r="C152" s="43" t="s">
        <v>359</v>
      </c>
    </row>
    <row r="153" spans="2:3" x14ac:dyDescent="0.25">
      <c r="B153" s="43" t="s">
        <v>201</v>
      </c>
      <c r="C153" s="43"/>
    </row>
    <row r="154" spans="2:3" x14ac:dyDescent="0.25">
      <c r="B154" s="43" t="s">
        <v>202</v>
      </c>
      <c r="C154" s="48">
        <v>0.95</v>
      </c>
    </row>
    <row r="155" spans="2:3" x14ac:dyDescent="0.25">
      <c r="B155" s="43" t="s">
        <v>204</v>
      </c>
      <c r="C155" s="43"/>
    </row>
    <row r="156" spans="2:3" x14ac:dyDescent="0.25">
      <c r="B156" s="43" t="s">
        <v>206</v>
      </c>
      <c r="C156" s="43" t="s">
        <v>304</v>
      </c>
    </row>
    <row r="157" spans="2:3" x14ac:dyDescent="0.25">
      <c r="B157" s="43" t="s">
        <v>208</v>
      </c>
      <c r="C157" s="43" t="s">
        <v>336</v>
      </c>
    </row>
    <row r="158" spans="2:3" x14ac:dyDescent="0.25">
      <c r="B158" s="43" t="s">
        <v>210</v>
      </c>
      <c r="C158" s="43"/>
    </row>
    <row r="159" spans="2:3" ht="30" x14ac:dyDescent="0.25">
      <c r="B159" s="43" t="s">
        <v>212</v>
      </c>
      <c r="C159" s="43"/>
    </row>
    <row r="160" spans="2:3" ht="30" x14ac:dyDescent="0.25">
      <c r="B160" s="43" t="s">
        <v>214</v>
      </c>
      <c r="C160" s="43"/>
    </row>
    <row r="161" spans="2:3" x14ac:dyDescent="0.25">
      <c r="B161" s="43" t="s">
        <v>215</v>
      </c>
      <c r="C161" s="43" t="s">
        <v>306</v>
      </c>
    </row>
  </sheetData>
  <mergeCells count="10">
    <mergeCell ref="B92:C92"/>
    <mergeCell ref="B110:C110"/>
    <mergeCell ref="B128:C128"/>
    <mergeCell ref="B145:C145"/>
    <mergeCell ref="B1:C1"/>
    <mergeCell ref="B2:C2"/>
    <mergeCell ref="B20:C20"/>
    <mergeCell ref="B38:C38"/>
    <mergeCell ref="B56:C56"/>
    <mergeCell ref="B74:C74"/>
  </mergeCells>
  <pageMargins left="0.7" right="0.7" top="0.75" bottom="0.75" header="0.3" footer="0.3"/>
  <pageSetup scale="7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D7035-33B5-49DC-9FAA-D76F48EB8548}">
  <dimension ref="B2:D49"/>
  <sheetViews>
    <sheetView workbookViewId="0">
      <selection activeCell="D40" sqref="D40"/>
    </sheetView>
  </sheetViews>
  <sheetFormatPr baseColWidth="10" defaultColWidth="11.42578125" defaultRowHeight="15" x14ac:dyDescent="0.25"/>
  <cols>
    <col min="2" max="2" width="17.5703125" customWidth="1"/>
    <col min="3" max="3" width="22" customWidth="1"/>
    <col min="4" max="4" width="58.140625" customWidth="1"/>
  </cols>
  <sheetData>
    <row r="2" spans="2:4" x14ac:dyDescent="0.25">
      <c r="B2" s="25" t="s">
        <v>360</v>
      </c>
    </row>
    <row r="3" spans="2:4" ht="16.5" thickBot="1" x14ac:dyDescent="0.3">
      <c r="B3" s="25" t="s">
        <v>361</v>
      </c>
    </row>
    <row r="4" spans="2:4" ht="16.5" thickBot="1" x14ac:dyDescent="0.3">
      <c r="B4" s="201" t="s">
        <v>362</v>
      </c>
      <c r="C4" s="202"/>
      <c r="D4" s="123" t="s">
        <v>363</v>
      </c>
    </row>
    <row r="5" spans="2:4" ht="16.5" thickBot="1" x14ac:dyDescent="0.3">
      <c r="B5" s="191" t="s">
        <v>364</v>
      </c>
      <c r="C5" s="192"/>
      <c r="D5" s="26" t="s">
        <v>365</v>
      </c>
    </row>
    <row r="6" spans="2:4" ht="30.75" thickBot="1" x14ac:dyDescent="0.3">
      <c r="B6" s="191" t="s">
        <v>366</v>
      </c>
      <c r="C6" s="192"/>
      <c r="D6" s="26" t="s">
        <v>367</v>
      </c>
    </row>
    <row r="7" spans="2:4" ht="16.5" thickBot="1" x14ac:dyDescent="0.3">
      <c r="B7" s="191" t="s">
        <v>368</v>
      </c>
      <c r="C7" s="192"/>
      <c r="D7" s="26" t="s">
        <v>369</v>
      </c>
    </row>
    <row r="8" spans="2:4" ht="30.75" thickBot="1" x14ac:dyDescent="0.3">
      <c r="B8" s="191" t="s">
        <v>370</v>
      </c>
      <c r="C8" s="192"/>
      <c r="D8" s="26" t="s">
        <v>371</v>
      </c>
    </row>
    <row r="9" spans="2:4" ht="16.5" thickBot="1" x14ac:dyDescent="0.3">
      <c r="B9" s="191" t="s">
        <v>372</v>
      </c>
      <c r="C9" s="192"/>
      <c r="D9" s="26" t="s">
        <v>373</v>
      </c>
    </row>
    <row r="10" spans="2:4" ht="30.75" thickBot="1" x14ac:dyDescent="0.3">
      <c r="B10" s="191" t="s">
        <v>199</v>
      </c>
      <c r="C10" s="192"/>
      <c r="D10" s="26" t="s">
        <v>374</v>
      </c>
    </row>
    <row r="11" spans="2:4" ht="90.75" thickBot="1" x14ac:dyDescent="0.3">
      <c r="B11" s="193" t="s">
        <v>201</v>
      </c>
      <c r="C11" s="122" t="s">
        <v>375</v>
      </c>
      <c r="D11" s="26" t="s">
        <v>376</v>
      </c>
    </row>
    <row r="12" spans="2:4" ht="45.75" thickBot="1" x14ac:dyDescent="0.3">
      <c r="B12" s="194"/>
      <c r="C12" s="122" t="s">
        <v>377</v>
      </c>
      <c r="D12" s="26" t="s">
        <v>378</v>
      </c>
    </row>
    <row r="13" spans="2:4" ht="30.75" thickBot="1" x14ac:dyDescent="0.3">
      <c r="B13" s="191" t="s">
        <v>379</v>
      </c>
      <c r="C13" s="192"/>
      <c r="D13" s="26" t="s">
        <v>380</v>
      </c>
    </row>
    <row r="14" spans="2:4" x14ac:dyDescent="0.25">
      <c r="B14" s="195" t="s">
        <v>204</v>
      </c>
      <c r="C14" s="196"/>
      <c r="D14" s="27"/>
    </row>
    <row r="15" spans="2:4" ht="15.75" thickBot="1" x14ac:dyDescent="0.3">
      <c r="B15" s="197"/>
      <c r="C15" s="198"/>
      <c r="D15" s="26" t="s">
        <v>381</v>
      </c>
    </row>
    <row r="16" spans="2:4" ht="16.5" thickBot="1" x14ac:dyDescent="0.3">
      <c r="B16" s="191" t="s">
        <v>382</v>
      </c>
      <c r="C16" s="192"/>
      <c r="D16" s="26" t="s">
        <v>383</v>
      </c>
    </row>
    <row r="17" spans="2:4" ht="31.5" customHeight="1" thickBot="1" x14ac:dyDescent="0.3">
      <c r="B17" s="191" t="s">
        <v>384</v>
      </c>
      <c r="C17" s="192"/>
      <c r="D17" s="28" t="s">
        <v>385</v>
      </c>
    </row>
    <row r="18" spans="2:4" x14ac:dyDescent="0.25">
      <c r="B18" s="195" t="s">
        <v>210</v>
      </c>
      <c r="C18" s="196"/>
      <c r="D18" s="27" t="s">
        <v>386</v>
      </c>
    </row>
    <row r="19" spans="2:4" x14ac:dyDescent="0.25">
      <c r="B19" s="199"/>
      <c r="C19" s="200"/>
      <c r="D19" s="27" t="s">
        <v>387</v>
      </c>
    </row>
    <row r="20" spans="2:4" ht="15.75" thickBot="1" x14ac:dyDescent="0.3">
      <c r="B20" s="197"/>
      <c r="C20" s="198"/>
      <c r="D20" s="26" t="s">
        <v>388</v>
      </c>
    </row>
    <row r="21" spans="2:4" ht="30.75" thickBot="1" x14ac:dyDescent="0.3">
      <c r="B21" s="191" t="s">
        <v>212</v>
      </c>
      <c r="C21" s="192"/>
      <c r="D21" s="26" t="s">
        <v>389</v>
      </c>
    </row>
    <row r="22" spans="2:4" ht="30.75" thickBot="1" x14ac:dyDescent="0.3">
      <c r="B22" s="191" t="s">
        <v>390</v>
      </c>
      <c r="C22" s="192"/>
      <c r="D22" s="26" t="s">
        <v>391</v>
      </c>
    </row>
    <row r="23" spans="2:4" x14ac:dyDescent="0.25">
      <c r="B23" s="25"/>
    </row>
    <row r="24" spans="2:4" x14ac:dyDescent="0.25">
      <c r="B24" s="25"/>
    </row>
    <row r="25" spans="2:4" x14ac:dyDescent="0.25">
      <c r="B25" s="25"/>
    </row>
    <row r="26" spans="2:4" x14ac:dyDescent="0.25">
      <c r="B26" s="25" t="s">
        <v>360</v>
      </c>
    </row>
    <row r="27" spans="2:4" ht="15.75" x14ac:dyDescent="0.25">
      <c r="B27" s="6" t="s">
        <v>392</v>
      </c>
    </row>
    <row r="28" spans="2:4" ht="15.75" thickBot="1" x14ac:dyDescent="0.3">
      <c r="B28" s="25"/>
    </row>
    <row r="29" spans="2:4" ht="16.5" thickBot="1" x14ac:dyDescent="0.3">
      <c r="B29" s="201" t="s">
        <v>362</v>
      </c>
      <c r="C29" s="202"/>
      <c r="D29" s="123" t="s">
        <v>363</v>
      </c>
    </row>
    <row r="30" spans="2:4" ht="30.75" thickBot="1" x14ac:dyDescent="0.3">
      <c r="B30" s="191" t="s">
        <v>364</v>
      </c>
      <c r="C30" s="192"/>
      <c r="D30" s="28" t="s">
        <v>393</v>
      </c>
    </row>
    <row r="31" spans="2:4" ht="64.5" customHeight="1" thickBot="1" x14ac:dyDescent="0.3">
      <c r="B31" s="191" t="s">
        <v>366</v>
      </c>
      <c r="C31" s="192"/>
      <c r="D31" s="26" t="s">
        <v>394</v>
      </c>
    </row>
    <row r="32" spans="2:4" ht="45.75" thickBot="1" x14ac:dyDescent="0.3">
      <c r="B32" s="191" t="s">
        <v>368</v>
      </c>
      <c r="C32" s="192"/>
      <c r="D32" s="26" t="s">
        <v>395</v>
      </c>
    </row>
    <row r="33" spans="2:4" ht="30.75" thickBot="1" x14ac:dyDescent="0.3">
      <c r="B33" s="191" t="s">
        <v>370</v>
      </c>
      <c r="C33" s="192"/>
      <c r="D33" s="26" t="s">
        <v>396</v>
      </c>
    </row>
    <row r="34" spans="2:4" ht="16.5" thickBot="1" x14ac:dyDescent="0.3">
      <c r="B34" s="191" t="s">
        <v>372</v>
      </c>
      <c r="C34" s="192"/>
      <c r="D34" s="26" t="s">
        <v>373</v>
      </c>
    </row>
    <row r="35" spans="2:4" ht="45.75" thickBot="1" x14ac:dyDescent="0.3">
      <c r="B35" s="191" t="s">
        <v>199</v>
      </c>
      <c r="C35" s="192"/>
      <c r="D35" s="26" t="s">
        <v>397</v>
      </c>
    </row>
    <row r="36" spans="2:4" ht="60.75" thickBot="1" x14ac:dyDescent="0.3">
      <c r="B36" s="193" t="s">
        <v>201</v>
      </c>
      <c r="C36" s="122" t="s">
        <v>375</v>
      </c>
      <c r="D36" s="26" t="s">
        <v>398</v>
      </c>
    </row>
    <row r="37" spans="2:4" ht="60.75" thickBot="1" x14ac:dyDescent="0.3">
      <c r="B37" s="194"/>
      <c r="C37" s="122" t="s">
        <v>377</v>
      </c>
      <c r="D37" s="26" t="s">
        <v>399</v>
      </c>
    </row>
    <row r="38" spans="2:4" ht="45.75" thickBot="1" x14ac:dyDescent="0.3">
      <c r="B38" s="191" t="s">
        <v>379</v>
      </c>
      <c r="C38" s="192"/>
      <c r="D38" s="26" t="s">
        <v>400</v>
      </c>
    </row>
    <row r="39" spans="2:4" x14ac:dyDescent="0.25">
      <c r="B39" s="195" t="s">
        <v>204</v>
      </c>
      <c r="C39" s="196"/>
      <c r="D39" s="27"/>
    </row>
    <row r="40" spans="2:4" ht="15.75" thickBot="1" x14ac:dyDescent="0.3">
      <c r="B40" s="197"/>
      <c r="C40" s="198"/>
      <c r="D40" s="26" t="s">
        <v>401</v>
      </c>
    </row>
    <row r="41" spans="2:4" ht="16.5" thickBot="1" x14ac:dyDescent="0.3">
      <c r="B41" s="191" t="s">
        <v>382</v>
      </c>
      <c r="C41" s="192"/>
      <c r="D41" s="26" t="s">
        <v>383</v>
      </c>
    </row>
    <row r="42" spans="2:4" ht="16.5" thickBot="1" x14ac:dyDescent="0.3">
      <c r="B42" s="191" t="s">
        <v>384</v>
      </c>
      <c r="C42" s="192"/>
      <c r="D42" s="29" t="s">
        <v>385</v>
      </c>
    </row>
    <row r="43" spans="2:4" x14ac:dyDescent="0.25">
      <c r="B43" s="195" t="s">
        <v>210</v>
      </c>
      <c r="C43" s="196"/>
      <c r="D43" s="27" t="s">
        <v>386</v>
      </c>
    </row>
    <row r="44" spans="2:4" x14ac:dyDescent="0.25">
      <c r="B44" s="199"/>
      <c r="C44" s="200"/>
      <c r="D44" s="27" t="s">
        <v>387</v>
      </c>
    </row>
    <row r="45" spans="2:4" ht="15.75" thickBot="1" x14ac:dyDescent="0.3">
      <c r="B45" s="197"/>
      <c r="C45" s="198"/>
      <c r="D45" s="26" t="s">
        <v>388</v>
      </c>
    </row>
    <row r="46" spans="2:4" ht="16.5" thickBot="1" x14ac:dyDescent="0.3">
      <c r="B46" s="191" t="s">
        <v>212</v>
      </c>
      <c r="C46" s="192"/>
      <c r="D46" s="26" t="s">
        <v>402</v>
      </c>
    </row>
    <row r="47" spans="2:4" ht="60.75" thickBot="1" x14ac:dyDescent="0.3">
      <c r="B47" s="191" t="s">
        <v>390</v>
      </c>
      <c r="C47" s="192"/>
      <c r="D47" s="26" t="s">
        <v>403</v>
      </c>
    </row>
    <row r="48" spans="2:4" x14ac:dyDescent="0.25">
      <c r="B48" s="25"/>
    </row>
    <row r="49" spans="2:2" x14ac:dyDescent="0.25">
      <c r="B49" s="25"/>
    </row>
  </sheetData>
  <mergeCells count="30">
    <mergeCell ref="B9:C9"/>
    <mergeCell ref="B4:C4"/>
    <mergeCell ref="B5:C5"/>
    <mergeCell ref="B6:C6"/>
    <mergeCell ref="B7:C7"/>
    <mergeCell ref="B8:C8"/>
    <mergeCell ref="B31:C31"/>
    <mergeCell ref="B10:C10"/>
    <mergeCell ref="B11:B12"/>
    <mergeCell ref="B13:C13"/>
    <mergeCell ref="B14:C15"/>
    <mergeCell ref="B16:C16"/>
    <mergeCell ref="B17:C17"/>
    <mergeCell ref="B18:C20"/>
    <mergeCell ref="B21:C21"/>
    <mergeCell ref="B22:C22"/>
    <mergeCell ref="B29:C29"/>
    <mergeCell ref="B30:C30"/>
    <mergeCell ref="B47:C47"/>
    <mergeCell ref="B32:C32"/>
    <mergeCell ref="B33:C33"/>
    <mergeCell ref="B34:C34"/>
    <mergeCell ref="B35:C35"/>
    <mergeCell ref="B36:B37"/>
    <mergeCell ref="B38:C38"/>
    <mergeCell ref="B39:C40"/>
    <mergeCell ref="B41:C41"/>
    <mergeCell ref="B42:C42"/>
    <mergeCell ref="B43:C45"/>
    <mergeCell ref="B46:C4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4DDFE-13D0-45D8-BF5E-34EBDBC1721A}">
  <sheetPr>
    <pageSetUpPr fitToPage="1"/>
  </sheetPr>
  <dimension ref="B2:I114"/>
  <sheetViews>
    <sheetView workbookViewId="0">
      <selection activeCell="C65" sqref="C65"/>
    </sheetView>
  </sheetViews>
  <sheetFormatPr baseColWidth="10" defaultColWidth="11.42578125" defaultRowHeight="15" x14ac:dyDescent="0.25"/>
  <cols>
    <col min="1" max="1" width="5.85546875" customWidth="1"/>
    <col min="2" max="2" width="24" style="41" customWidth="1"/>
    <col min="3" max="3" width="68.28515625" style="24" customWidth="1"/>
    <col min="5" max="25" width="11.28515625" customWidth="1"/>
  </cols>
  <sheetData>
    <row r="2" spans="2:7" ht="18.75" x14ac:dyDescent="0.25">
      <c r="B2" s="30" t="s">
        <v>404</v>
      </c>
    </row>
    <row r="3" spans="2:7" ht="21" x14ac:dyDescent="0.25">
      <c r="B3" s="203" t="s">
        <v>405</v>
      </c>
      <c r="C3" s="203"/>
    </row>
    <row r="4" spans="2:7" ht="21" x14ac:dyDescent="0.25">
      <c r="B4" s="124" t="s">
        <v>188</v>
      </c>
      <c r="C4" s="124" t="s">
        <v>31</v>
      </c>
      <c r="G4" s="20"/>
    </row>
    <row r="5" spans="2:7" x14ac:dyDescent="0.25">
      <c r="B5" s="31" t="s">
        <v>189</v>
      </c>
      <c r="C5" s="32" t="s">
        <v>406</v>
      </c>
    </row>
    <row r="6" spans="2:7" ht="60" x14ac:dyDescent="0.25">
      <c r="B6" s="31" t="s">
        <v>191</v>
      </c>
      <c r="C6" s="32" t="s">
        <v>407</v>
      </c>
    </row>
    <row r="7" spans="2:7" x14ac:dyDescent="0.25">
      <c r="B7" s="31" t="s">
        <v>193</v>
      </c>
      <c r="C7" s="32" t="s">
        <v>408</v>
      </c>
    </row>
    <row r="8" spans="2:7" ht="30" x14ac:dyDescent="0.25">
      <c r="B8" s="31" t="s">
        <v>195</v>
      </c>
      <c r="C8" s="32" t="s">
        <v>409</v>
      </c>
    </row>
    <row r="9" spans="2:7" ht="30" x14ac:dyDescent="0.25">
      <c r="B9" s="31" t="s">
        <v>197</v>
      </c>
      <c r="C9" s="32" t="s">
        <v>263</v>
      </c>
    </row>
    <row r="10" spans="2:7" ht="60" x14ac:dyDescent="0.25">
      <c r="B10" s="31" t="s">
        <v>199</v>
      </c>
      <c r="C10" s="32" t="s">
        <v>410</v>
      </c>
    </row>
    <row r="11" spans="2:7" x14ac:dyDescent="0.25">
      <c r="B11" s="31" t="s">
        <v>201</v>
      </c>
      <c r="C11" s="32" t="s">
        <v>411</v>
      </c>
    </row>
    <row r="12" spans="2:7" x14ac:dyDescent="0.25">
      <c r="B12" s="31" t="s">
        <v>202</v>
      </c>
      <c r="C12" s="32" t="str">
        <f>+[2]MAPP!S16</f>
        <v>2018:  450</v>
      </c>
    </row>
    <row r="13" spans="2:7" x14ac:dyDescent="0.25">
      <c r="B13" s="31" t="s">
        <v>204</v>
      </c>
      <c r="C13" s="32">
        <v>450</v>
      </c>
    </row>
    <row r="14" spans="2:7" x14ac:dyDescent="0.25">
      <c r="B14" s="31" t="s">
        <v>206</v>
      </c>
      <c r="C14" s="32" t="s">
        <v>412</v>
      </c>
    </row>
    <row r="15" spans="2:7" x14ac:dyDescent="0.25">
      <c r="B15" s="31" t="s">
        <v>208</v>
      </c>
      <c r="C15" s="32" t="s">
        <v>413</v>
      </c>
    </row>
    <row r="16" spans="2:7" x14ac:dyDescent="0.25">
      <c r="B16" s="31" t="s">
        <v>210</v>
      </c>
      <c r="C16" s="32" t="s">
        <v>256</v>
      </c>
    </row>
    <row r="17" spans="2:9" ht="30" x14ac:dyDescent="0.25">
      <c r="B17" s="31" t="s">
        <v>212</v>
      </c>
      <c r="C17" s="32" t="s">
        <v>270</v>
      </c>
    </row>
    <row r="18" spans="2:9" ht="75" x14ac:dyDescent="0.25">
      <c r="B18" s="31" t="s">
        <v>214</v>
      </c>
      <c r="C18" s="32" t="str">
        <f>+[2]MAPP!Z16</f>
        <v>1. Variables políticas de los organismos Centroamericanos que influyen en la cantidad de deportes, participación y fechas de organización de los eventos.                  
2. Modificación en las Políticas Nacionales que intervienen en los Programas de Deporte y Recreación del Sistema Educativo Nacional.</v>
      </c>
    </row>
    <row r="19" spans="2:9" x14ac:dyDescent="0.25">
      <c r="B19" s="31" t="s">
        <v>215</v>
      </c>
      <c r="C19" s="32" t="s">
        <v>258</v>
      </c>
    </row>
    <row r="23" spans="2:9" ht="21" customHeight="1" x14ac:dyDescent="0.25">
      <c r="B23" s="203" t="s">
        <v>414</v>
      </c>
      <c r="C23" s="203"/>
      <c r="E23" s="33"/>
      <c r="F23" s="33"/>
      <c r="G23" s="33"/>
      <c r="H23" s="33"/>
      <c r="I23" s="33"/>
    </row>
    <row r="24" spans="2:9" ht="21" x14ac:dyDescent="0.25">
      <c r="B24" s="124" t="s">
        <v>188</v>
      </c>
      <c r="C24" s="124" t="s">
        <v>31</v>
      </c>
      <c r="E24" s="34"/>
      <c r="F24" s="33"/>
      <c r="G24" s="33"/>
      <c r="H24" s="33"/>
      <c r="I24" s="33"/>
    </row>
    <row r="25" spans="2:9" x14ac:dyDescent="0.25">
      <c r="B25" s="31" t="s">
        <v>189</v>
      </c>
      <c r="C25" s="32" t="s">
        <v>102</v>
      </c>
      <c r="E25" s="33"/>
    </row>
    <row r="26" spans="2:9" ht="60" x14ac:dyDescent="0.25">
      <c r="B26" s="31" t="s">
        <v>191</v>
      </c>
      <c r="C26" s="32" t="s">
        <v>415</v>
      </c>
      <c r="E26" s="34"/>
    </row>
    <row r="27" spans="2:9" x14ac:dyDescent="0.25">
      <c r="B27" s="31" t="s">
        <v>193</v>
      </c>
      <c r="C27" s="32" t="s">
        <v>416</v>
      </c>
    </row>
    <row r="28" spans="2:9" ht="30" x14ac:dyDescent="0.25">
      <c r="B28" s="31" t="s">
        <v>195</v>
      </c>
      <c r="C28" s="32" t="s">
        <v>417</v>
      </c>
    </row>
    <row r="29" spans="2:9" ht="30" x14ac:dyDescent="0.25">
      <c r="B29" s="31" t="s">
        <v>197</v>
      </c>
      <c r="C29" s="32" t="s">
        <v>418</v>
      </c>
    </row>
    <row r="30" spans="2:9" ht="45" x14ac:dyDescent="0.25">
      <c r="B30" s="31" t="s">
        <v>199</v>
      </c>
      <c r="C30" s="32" t="s">
        <v>419</v>
      </c>
    </row>
    <row r="31" spans="2:9" x14ac:dyDescent="0.25">
      <c r="B31" s="31" t="s">
        <v>201</v>
      </c>
      <c r="C31" s="32" t="s">
        <v>420</v>
      </c>
    </row>
    <row r="32" spans="2:9" x14ac:dyDescent="0.25">
      <c r="B32" s="31" t="s">
        <v>202</v>
      </c>
      <c r="C32" s="32">
        <f>+[2]MAPP!S17</f>
        <v>60</v>
      </c>
    </row>
    <row r="33" spans="2:3" x14ac:dyDescent="0.25">
      <c r="B33" s="31" t="s">
        <v>204</v>
      </c>
      <c r="C33" s="32">
        <v>60</v>
      </c>
    </row>
    <row r="34" spans="2:3" x14ac:dyDescent="0.25">
      <c r="B34" s="31" t="s">
        <v>206</v>
      </c>
      <c r="C34" s="32" t="s">
        <v>421</v>
      </c>
    </row>
    <row r="35" spans="2:3" x14ac:dyDescent="0.25">
      <c r="B35" s="31" t="s">
        <v>208</v>
      </c>
      <c r="C35" s="32" t="s">
        <v>422</v>
      </c>
    </row>
    <row r="36" spans="2:3" x14ac:dyDescent="0.25">
      <c r="B36" s="31" t="s">
        <v>210</v>
      </c>
      <c r="C36" s="32" t="s">
        <v>256</v>
      </c>
    </row>
    <row r="37" spans="2:3" ht="30" x14ac:dyDescent="0.25">
      <c r="B37" s="31" t="s">
        <v>212</v>
      </c>
      <c r="C37" s="32" t="s">
        <v>270</v>
      </c>
    </row>
    <row r="38" spans="2:3" ht="90.75" customHeight="1" x14ac:dyDescent="0.25">
      <c r="B38" s="31" t="s">
        <v>214</v>
      </c>
      <c r="C38" s="32" t="str">
        <f>+[2]MAPP!Z17</f>
        <v>1. Se incluye dentro del presupuesto, la partida específica a la Asociación Deportiva Olimpiadas Especiales, asignada por la Ley 8283, la cual tiene una restricción para su giro y que afecta la ejecución presupuestaria de la Entidad concedente.
2. La política financiera Nacional puede afectar el presupuesto tanto positiva como negativamente.</v>
      </c>
    </row>
    <row r="39" spans="2:3" x14ac:dyDescent="0.25">
      <c r="B39" s="31" t="s">
        <v>215</v>
      </c>
      <c r="C39" s="32" t="s">
        <v>258</v>
      </c>
    </row>
    <row r="42" spans="2:3" ht="21" x14ac:dyDescent="0.25">
      <c r="B42" s="203" t="s">
        <v>423</v>
      </c>
      <c r="C42" s="203"/>
    </row>
    <row r="43" spans="2:3" ht="21" x14ac:dyDescent="0.25">
      <c r="B43" s="124" t="s">
        <v>188</v>
      </c>
      <c r="C43" s="124" t="s">
        <v>31</v>
      </c>
    </row>
    <row r="44" spans="2:3" x14ac:dyDescent="0.25">
      <c r="B44" s="31" t="s">
        <v>189</v>
      </c>
      <c r="C44" s="35" t="s">
        <v>424</v>
      </c>
    </row>
    <row r="45" spans="2:3" ht="60" x14ac:dyDescent="0.25">
      <c r="B45" s="31" t="s">
        <v>191</v>
      </c>
      <c r="C45" s="32" t="s">
        <v>425</v>
      </c>
    </row>
    <row r="46" spans="2:3" x14ac:dyDescent="0.25">
      <c r="B46" s="31" t="s">
        <v>193</v>
      </c>
      <c r="C46" s="32" t="s">
        <v>426</v>
      </c>
    </row>
    <row r="47" spans="2:3" ht="30" x14ac:dyDescent="0.25">
      <c r="B47" s="31" t="s">
        <v>195</v>
      </c>
      <c r="C47" s="32" t="s">
        <v>427</v>
      </c>
    </row>
    <row r="48" spans="2:3" ht="30" x14ac:dyDescent="0.25">
      <c r="B48" s="31" t="s">
        <v>197</v>
      </c>
      <c r="C48" s="32" t="s">
        <v>263</v>
      </c>
    </row>
    <row r="49" spans="2:5" ht="30" x14ac:dyDescent="0.25">
      <c r="B49" s="31" t="s">
        <v>199</v>
      </c>
      <c r="C49" s="32" t="s">
        <v>428</v>
      </c>
    </row>
    <row r="50" spans="2:5" x14ac:dyDescent="0.25">
      <c r="B50" s="31" t="s">
        <v>201</v>
      </c>
      <c r="C50" s="32" t="s">
        <v>429</v>
      </c>
    </row>
    <row r="51" spans="2:5" x14ac:dyDescent="0.25">
      <c r="B51" s="31" t="s">
        <v>202</v>
      </c>
      <c r="C51" s="32">
        <v>136</v>
      </c>
    </row>
    <row r="52" spans="2:5" x14ac:dyDescent="0.25">
      <c r="B52" s="31" t="s">
        <v>204</v>
      </c>
      <c r="C52" s="36">
        <v>140</v>
      </c>
    </row>
    <row r="53" spans="2:5" x14ac:dyDescent="0.25">
      <c r="B53" s="31" t="s">
        <v>206</v>
      </c>
      <c r="C53" s="32" t="s">
        <v>421</v>
      </c>
    </row>
    <row r="54" spans="2:5" x14ac:dyDescent="0.25">
      <c r="B54" s="31" t="s">
        <v>208</v>
      </c>
      <c r="C54" s="32" t="s">
        <v>422</v>
      </c>
    </row>
    <row r="55" spans="2:5" x14ac:dyDescent="0.25">
      <c r="B55" s="31" t="s">
        <v>210</v>
      </c>
      <c r="C55" s="32" t="s">
        <v>256</v>
      </c>
    </row>
    <row r="56" spans="2:5" ht="30" x14ac:dyDescent="0.25">
      <c r="B56" s="31" t="s">
        <v>212</v>
      </c>
      <c r="C56" s="32" t="s">
        <v>270</v>
      </c>
    </row>
    <row r="57" spans="2:5" x14ac:dyDescent="0.25">
      <c r="B57" s="31" t="s">
        <v>214</v>
      </c>
      <c r="C57" s="32"/>
    </row>
    <row r="58" spans="2:5" x14ac:dyDescent="0.25">
      <c r="B58" s="31" t="s">
        <v>215</v>
      </c>
      <c r="C58" s="32" t="s">
        <v>258</v>
      </c>
    </row>
    <row r="61" spans="2:5" ht="21" x14ac:dyDescent="0.25">
      <c r="B61" s="203" t="s">
        <v>430</v>
      </c>
      <c r="C61" s="203"/>
      <c r="E61" s="33" t="s">
        <v>431</v>
      </c>
    </row>
    <row r="62" spans="2:5" ht="21" x14ac:dyDescent="0.25">
      <c r="B62" s="124" t="s">
        <v>188</v>
      </c>
      <c r="C62" s="124" t="s">
        <v>31</v>
      </c>
    </row>
    <row r="63" spans="2:5" x14ac:dyDescent="0.25">
      <c r="B63" s="31" t="s">
        <v>189</v>
      </c>
      <c r="C63" s="35" t="s">
        <v>432</v>
      </c>
      <c r="E63" s="37"/>
    </row>
    <row r="64" spans="2:5" ht="60" x14ac:dyDescent="0.25">
      <c r="B64" s="31" t="s">
        <v>191</v>
      </c>
      <c r="C64" s="35" t="s">
        <v>433</v>
      </c>
    </row>
    <row r="65" spans="2:3" x14ac:dyDescent="0.25">
      <c r="B65" s="31" t="s">
        <v>193</v>
      </c>
      <c r="C65" s="35" t="s">
        <v>434</v>
      </c>
    </row>
    <row r="66" spans="2:3" ht="30" x14ac:dyDescent="0.25">
      <c r="B66" s="31" t="s">
        <v>195</v>
      </c>
      <c r="C66" s="35" t="s">
        <v>435</v>
      </c>
    </row>
    <row r="67" spans="2:3" ht="30" x14ac:dyDescent="0.25">
      <c r="B67" s="31" t="s">
        <v>197</v>
      </c>
      <c r="C67" s="35" t="s">
        <v>221</v>
      </c>
    </row>
    <row r="68" spans="2:3" ht="60" x14ac:dyDescent="0.25">
      <c r="B68" s="31" t="s">
        <v>199</v>
      </c>
      <c r="C68" s="35" t="s">
        <v>436</v>
      </c>
    </row>
    <row r="69" spans="2:3" x14ac:dyDescent="0.25">
      <c r="B69" s="31" t="s">
        <v>201</v>
      </c>
      <c r="C69" s="35" t="s">
        <v>437</v>
      </c>
    </row>
    <row r="70" spans="2:3" x14ac:dyDescent="0.25">
      <c r="B70" s="31" t="s">
        <v>202</v>
      </c>
      <c r="C70" s="38">
        <v>0.9</v>
      </c>
    </row>
    <row r="71" spans="2:3" x14ac:dyDescent="0.25">
      <c r="B71" s="31" t="s">
        <v>204</v>
      </c>
      <c r="C71" s="39">
        <v>0.92</v>
      </c>
    </row>
    <row r="72" spans="2:3" x14ac:dyDescent="0.25">
      <c r="B72" s="31" t="s">
        <v>206</v>
      </c>
      <c r="C72" s="32" t="s">
        <v>421</v>
      </c>
    </row>
    <row r="73" spans="2:3" x14ac:dyDescent="0.25">
      <c r="B73" s="31" t="s">
        <v>208</v>
      </c>
      <c r="C73" s="32" t="s">
        <v>438</v>
      </c>
    </row>
    <row r="74" spans="2:3" x14ac:dyDescent="0.25">
      <c r="B74" s="31" t="s">
        <v>210</v>
      </c>
      <c r="C74" s="32" t="s">
        <v>256</v>
      </c>
    </row>
    <row r="75" spans="2:3" ht="30" x14ac:dyDescent="0.25">
      <c r="B75" s="31" t="s">
        <v>212</v>
      </c>
      <c r="C75" s="32" t="s">
        <v>270</v>
      </c>
    </row>
    <row r="76" spans="2:3" x14ac:dyDescent="0.25">
      <c r="B76" s="31" t="s">
        <v>214</v>
      </c>
      <c r="C76" s="32"/>
    </row>
    <row r="77" spans="2:3" x14ac:dyDescent="0.25">
      <c r="B77" s="31" t="s">
        <v>215</v>
      </c>
      <c r="C77" s="32" t="s">
        <v>258</v>
      </c>
    </row>
    <row r="80" spans="2:3" ht="21" x14ac:dyDescent="0.25">
      <c r="B80" s="203" t="s">
        <v>439</v>
      </c>
      <c r="C80" s="203"/>
    </row>
    <row r="81" spans="2:3" ht="21" x14ac:dyDescent="0.25">
      <c r="B81" s="124" t="s">
        <v>188</v>
      </c>
      <c r="C81" s="124" t="s">
        <v>31</v>
      </c>
    </row>
    <row r="82" spans="2:3" x14ac:dyDescent="0.25">
      <c r="B82" s="31" t="s">
        <v>189</v>
      </c>
      <c r="C82" s="35" t="s">
        <v>440</v>
      </c>
    </row>
    <row r="83" spans="2:3" ht="24" x14ac:dyDescent="0.25">
      <c r="B83" s="31" t="s">
        <v>191</v>
      </c>
      <c r="C83" s="40" t="s">
        <v>441</v>
      </c>
    </row>
    <row r="84" spans="2:3" x14ac:dyDescent="0.25">
      <c r="B84" s="31" t="s">
        <v>193</v>
      </c>
      <c r="C84" s="35" t="s">
        <v>442</v>
      </c>
    </row>
    <row r="85" spans="2:3" ht="30" x14ac:dyDescent="0.25">
      <c r="B85" s="31" t="s">
        <v>195</v>
      </c>
      <c r="C85" s="35" t="s">
        <v>443</v>
      </c>
    </row>
    <row r="86" spans="2:3" ht="30" x14ac:dyDescent="0.25">
      <c r="B86" s="31" t="s">
        <v>197</v>
      </c>
      <c r="C86" s="35" t="s">
        <v>263</v>
      </c>
    </row>
    <row r="87" spans="2:3" ht="75" x14ac:dyDescent="0.25">
      <c r="B87" s="31" t="s">
        <v>199</v>
      </c>
      <c r="C87" s="35" t="s">
        <v>444</v>
      </c>
    </row>
    <row r="88" spans="2:3" x14ac:dyDescent="0.25">
      <c r="B88" s="31" t="s">
        <v>201</v>
      </c>
      <c r="C88" s="35" t="s">
        <v>177</v>
      </c>
    </row>
    <row r="89" spans="2:3" x14ac:dyDescent="0.25">
      <c r="B89" s="31" t="s">
        <v>202</v>
      </c>
      <c r="C89" s="32">
        <v>15</v>
      </c>
    </row>
    <row r="90" spans="2:3" x14ac:dyDescent="0.25">
      <c r="B90" s="31" t="s">
        <v>204</v>
      </c>
      <c r="C90" s="36">
        <v>15</v>
      </c>
    </row>
    <row r="91" spans="2:3" x14ac:dyDescent="0.25">
      <c r="B91" s="31" t="s">
        <v>206</v>
      </c>
      <c r="C91" s="32" t="s">
        <v>421</v>
      </c>
    </row>
    <row r="92" spans="2:3" x14ac:dyDescent="0.25">
      <c r="B92" s="31" t="s">
        <v>208</v>
      </c>
      <c r="C92" s="32" t="s">
        <v>445</v>
      </c>
    </row>
    <row r="93" spans="2:3" x14ac:dyDescent="0.25">
      <c r="B93" s="31" t="s">
        <v>210</v>
      </c>
      <c r="C93" s="32" t="s">
        <v>256</v>
      </c>
    </row>
    <row r="94" spans="2:3" ht="30" x14ac:dyDescent="0.25">
      <c r="B94" s="31" t="s">
        <v>212</v>
      </c>
      <c r="C94" s="32" t="s">
        <v>446</v>
      </c>
    </row>
    <row r="95" spans="2:3" x14ac:dyDescent="0.25">
      <c r="B95" s="31" t="s">
        <v>214</v>
      </c>
      <c r="C95" s="32"/>
    </row>
    <row r="96" spans="2:3" x14ac:dyDescent="0.25">
      <c r="B96" s="31" t="s">
        <v>215</v>
      </c>
      <c r="C96" s="32" t="s">
        <v>258</v>
      </c>
    </row>
    <row r="98" spans="2:3" ht="21" x14ac:dyDescent="0.25">
      <c r="B98" s="203" t="s">
        <v>447</v>
      </c>
      <c r="C98" s="203"/>
    </row>
    <row r="99" spans="2:3" ht="21" x14ac:dyDescent="0.25">
      <c r="B99" s="124" t="s">
        <v>188</v>
      </c>
      <c r="C99" s="124" t="s">
        <v>31</v>
      </c>
    </row>
    <row r="100" spans="2:3" x14ac:dyDescent="0.25">
      <c r="B100" s="31" t="s">
        <v>189</v>
      </c>
      <c r="C100" s="35" t="s">
        <v>440</v>
      </c>
    </row>
    <row r="101" spans="2:3" ht="24" x14ac:dyDescent="0.25">
      <c r="B101" s="31" t="s">
        <v>191</v>
      </c>
      <c r="C101" s="40" t="s">
        <v>441</v>
      </c>
    </row>
    <row r="102" spans="2:3" x14ac:dyDescent="0.25">
      <c r="B102" s="31" t="s">
        <v>193</v>
      </c>
      <c r="C102" s="35" t="s">
        <v>442</v>
      </c>
    </row>
    <row r="103" spans="2:3" ht="30" x14ac:dyDescent="0.25">
      <c r="B103" s="31" t="s">
        <v>195</v>
      </c>
      <c r="C103" s="35" t="s">
        <v>443</v>
      </c>
    </row>
    <row r="104" spans="2:3" ht="30" x14ac:dyDescent="0.25">
      <c r="B104" s="31" t="s">
        <v>197</v>
      </c>
      <c r="C104" s="35" t="s">
        <v>263</v>
      </c>
    </row>
    <row r="105" spans="2:3" ht="75" x14ac:dyDescent="0.25">
      <c r="B105" s="31" t="s">
        <v>199</v>
      </c>
      <c r="C105" s="35" t="s">
        <v>444</v>
      </c>
    </row>
    <row r="106" spans="2:3" x14ac:dyDescent="0.25">
      <c r="B106" s="31" t="s">
        <v>201</v>
      </c>
      <c r="C106" s="35" t="s">
        <v>177</v>
      </c>
    </row>
    <row r="107" spans="2:3" x14ac:dyDescent="0.25">
      <c r="B107" s="31" t="s">
        <v>202</v>
      </c>
      <c r="C107" s="32">
        <v>15</v>
      </c>
    </row>
    <row r="108" spans="2:3" x14ac:dyDescent="0.25">
      <c r="B108" s="31" t="s">
        <v>204</v>
      </c>
      <c r="C108" s="36">
        <v>15</v>
      </c>
    </row>
    <row r="109" spans="2:3" x14ac:dyDescent="0.25">
      <c r="B109" s="31" t="s">
        <v>206</v>
      </c>
      <c r="C109" s="32" t="s">
        <v>421</v>
      </c>
    </row>
    <row r="110" spans="2:3" x14ac:dyDescent="0.25">
      <c r="B110" s="31" t="s">
        <v>208</v>
      </c>
      <c r="C110" s="32" t="s">
        <v>445</v>
      </c>
    </row>
    <row r="111" spans="2:3" x14ac:dyDescent="0.25">
      <c r="B111" s="31" t="s">
        <v>210</v>
      </c>
      <c r="C111" s="32" t="s">
        <v>256</v>
      </c>
    </row>
    <row r="112" spans="2:3" ht="30" x14ac:dyDescent="0.25">
      <c r="B112" s="31" t="s">
        <v>212</v>
      </c>
      <c r="C112" s="32" t="s">
        <v>446</v>
      </c>
    </row>
    <row r="113" spans="2:3" x14ac:dyDescent="0.25">
      <c r="B113" s="31" t="s">
        <v>214</v>
      </c>
      <c r="C113" s="32"/>
    </row>
    <row r="114" spans="2:3" x14ac:dyDescent="0.25">
      <c r="B114" s="31" t="s">
        <v>215</v>
      </c>
      <c r="C114" s="32" t="s">
        <v>258</v>
      </c>
    </row>
  </sheetData>
  <mergeCells count="6">
    <mergeCell ref="B98:C98"/>
    <mergeCell ref="B3:C3"/>
    <mergeCell ref="B23:C23"/>
    <mergeCell ref="B42:C42"/>
    <mergeCell ref="B61:C61"/>
    <mergeCell ref="B80:C80"/>
  </mergeCells>
  <pageMargins left="0.7" right="0.7" top="0.75" bottom="0.75" header="0.3" footer="0.3"/>
  <pageSetup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B06E1-89E2-4491-AD94-AF5C1965FCE4}">
  <dimension ref="B2:C19"/>
  <sheetViews>
    <sheetView topLeftCell="A7" workbookViewId="0">
      <selection activeCell="C12" sqref="C12"/>
    </sheetView>
  </sheetViews>
  <sheetFormatPr baseColWidth="10" defaultColWidth="11.42578125" defaultRowHeight="15" x14ac:dyDescent="0.25"/>
  <cols>
    <col min="1" max="1" width="1.7109375" customWidth="1"/>
    <col min="2" max="2" width="27.28515625" style="41" customWidth="1"/>
    <col min="3" max="3" width="56.140625" customWidth="1"/>
  </cols>
  <sheetData>
    <row r="2" spans="2:3" ht="18.75" x14ac:dyDescent="0.25">
      <c r="B2" s="30" t="s">
        <v>404</v>
      </c>
    </row>
    <row r="3" spans="2:3" ht="21" x14ac:dyDescent="0.25">
      <c r="B3" s="203" t="s">
        <v>448</v>
      </c>
      <c r="C3" s="203"/>
    </row>
    <row r="4" spans="2:3" ht="21" x14ac:dyDescent="0.25">
      <c r="B4" s="124" t="s">
        <v>188</v>
      </c>
      <c r="C4" s="124" t="s">
        <v>31</v>
      </c>
    </row>
    <row r="5" spans="2:3" ht="30" x14ac:dyDescent="0.25">
      <c r="B5" s="31" t="s">
        <v>189</v>
      </c>
      <c r="C5" s="42" t="s">
        <v>449</v>
      </c>
    </row>
    <row r="6" spans="2:3" ht="45" x14ac:dyDescent="0.25">
      <c r="B6" s="31" t="s">
        <v>191</v>
      </c>
      <c r="C6" s="42" t="s">
        <v>450</v>
      </c>
    </row>
    <row r="7" spans="2:3" ht="30" x14ac:dyDescent="0.25">
      <c r="B7" s="31" t="s">
        <v>193</v>
      </c>
      <c r="C7" s="42" t="s">
        <v>451</v>
      </c>
    </row>
    <row r="8" spans="2:3" ht="30" x14ac:dyDescent="0.25">
      <c r="B8" s="31" t="s">
        <v>195</v>
      </c>
      <c r="C8" s="42" t="s">
        <v>452</v>
      </c>
    </row>
    <row r="9" spans="2:3" ht="30" x14ac:dyDescent="0.25">
      <c r="B9" s="31" t="s">
        <v>197</v>
      </c>
      <c r="C9" s="35" t="s">
        <v>221</v>
      </c>
    </row>
    <row r="10" spans="2:3" x14ac:dyDescent="0.25">
      <c r="B10" s="31" t="s">
        <v>199</v>
      </c>
      <c r="C10" s="43" t="s">
        <v>453</v>
      </c>
    </row>
    <row r="11" spans="2:3" x14ac:dyDescent="0.25">
      <c r="B11" s="31" t="s">
        <v>201</v>
      </c>
      <c r="C11" s="42"/>
    </row>
    <row r="12" spans="2:3" x14ac:dyDescent="0.25">
      <c r="B12" s="31" t="s">
        <v>202</v>
      </c>
      <c r="C12" s="44" t="s">
        <v>454</v>
      </c>
    </row>
    <row r="13" spans="2:3" x14ac:dyDescent="0.25">
      <c r="B13" s="31" t="s">
        <v>204</v>
      </c>
      <c r="C13" s="44" t="s">
        <v>455</v>
      </c>
    </row>
    <row r="14" spans="2:3" x14ac:dyDescent="0.25">
      <c r="B14" s="31" t="s">
        <v>206</v>
      </c>
      <c r="C14" s="42" t="s">
        <v>412</v>
      </c>
    </row>
    <row r="15" spans="2:3" x14ac:dyDescent="0.25">
      <c r="B15" s="31" t="s">
        <v>208</v>
      </c>
      <c r="C15" s="42" t="s">
        <v>456</v>
      </c>
    </row>
    <row r="16" spans="2:3" x14ac:dyDescent="0.25">
      <c r="B16" s="31" t="s">
        <v>210</v>
      </c>
      <c r="C16" s="42"/>
    </row>
    <row r="17" spans="2:3" x14ac:dyDescent="0.25">
      <c r="B17" s="31" t="s">
        <v>212</v>
      </c>
      <c r="C17" s="42"/>
    </row>
    <row r="18" spans="2:3" x14ac:dyDescent="0.25">
      <c r="B18" s="31" t="s">
        <v>214</v>
      </c>
      <c r="C18" s="42"/>
    </row>
    <row r="19" spans="2:3" x14ac:dyDescent="0.25">
      <c r="B19" s="31" t="s">
        <v>215</v>
      </c>
      <c r="C19" s="42" t="s">
        <v>457</v>
      </c>
    </row>
  </sheetData>
  <mergeCells count="1">
    <mergeCell ref="B3:C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6542B-AFBF-4000-B586-8CBF172A4E48}">
  <sheetPr>
    <pageSetUpPr fitToPage="1"/>
  </sheetPr>
  <dimension ref="B2:H76"/>
  <sheetViews>
    <sheetView topLeftCell="A46" workbookViewId="0">
      <selection activeCell="C38" sqref="C38"/>
    </sheetView>
  </sheetViews>
  <sheetFormatPr baseColWidth="10" defaultColWidth="11.42578125" defaultRowHeight="15" x14ac:dyDescent="0.25"/>
  <cols>
    <col min="1" max="1" width="4.85546875" customWidth="1"/>
    <col min="2" max="2" width="24" customWidth="1"/>
    <col min="3" max="3" width="88.28515625" customWidth="1"/>
  </cols>
  <sheetData>
    <row r="2" spans="2:8" ht="18.75" x14ac:dyDescent="0.3">
      <c r="B2" s="50" t="s">
        <v>186</v>
      </c>
    </row>
    <row r="3" spans="2:8" ht="21" x14ac:dyDescent="0.25">
      <c r="B3" s="203" t="s">
        <v>458</v>
      </c>
      <c r="C3" s="203"/>
    </row>
    <row r="4" spans="2:8" ht="21" x14ac:dyDescent="0.25">
      <c r="B4" s="124" t="s">
        <v>188</v>
      </c>
      <c r="C4" s="124" t="s">
        <v>31</v>
      </c>
    </row>
    <row r="5" spans="2:8" x14ac:dyDescent="0.25">
      <c r="B5" s="42" t="s">
        <v>189</v>
      </c>
      <c r="C5" s="51" t="s">
        <v>60</v>
      </c>
    </row>
    <row r="6" spans="2:8" ht="90" x14ac:dyDescent="0.25">
      <c r="B6" s="42" t="s">
        <v>191</v>
      </c>
      <c r="C6" s="42" t="s">
        <v>459</v>
      </c>
      <c r="H6" s="52"/>
    </row>
    <row r="7" spans="2:8" x14ac:dyDescent="0.25">
      <c r="B7" s="42" t="s">
        <v>193</v>
      </c>
      <c r="C7" s="53" t="s">
        <v>460</v>
      </c>
      <c r="H7" s="54"/>
    </row>
    <row r="8" spans="2:8" ht="30" x14ac:dyDescent="0.25">
      <c r="B8" s="42" t="s">
        <v>195</v>
      </c>
      <c r="C8" s="42"/>
      <c r="H8" s="54"/>
    </row>
    <row r="9" spans="2:8" ht="30" x14ac:dyDescent="0.25">
      <c r="B9" s="42" t="s">
        <v>197</v>
      </c>
      <c r="C9" s="42" t="s">
        <v>461</v>
      </c>
      <c r="H9" s="53"/>
    </row>
    <row r="10" spans="2:8" ht="30" x14ac:dyDescent="0.25">
      <c r="B10" s="42" t="s">
        <v>199</v>
      </c>
      <c r="C10" s="42" t="s">
        <v>462</v>
      </c>
    </row>
    <row r="11" spans="2:8" x14ac:dyDescent="0.25">
      <c r="B11" s="42" t="s">
        <v>201</v>
      </c>
      <c r="C11" s="42" t="s">
        <v>463</v>
      </c>
    </row>
    <row r="12" spans="2:8" x14ac:dyDescent="0.25">
      <c r="B12" s="42" t="s">
        <v>202</v>
      </c>
      <c r="C12" s="42" t="s">
        <v>61</v>
      </c>
    </row>
    <row r="13" spans="2:8" x14ac:dyDescent="0.25">
      <c r="B13" s="42" t="s">
        <v>204</v>
      </c>
      <c r="C13" s="55">
        <v>7200</v>
      </c>
    </row>
    <row r="14" spans="2:8" x14ac:dyDescent="0.25">
      <c r="B14" s="42" t="s">
        <v>206</v>
      </c>
      <c r="C14" s="42" t="s">
        <v>464</v>
      </c>
    </row>
    <row r="15" spans="2:8" x14ac:dyDescent="0.25">
      <c r="B15" s="42" t="s">
        <v>208</v>
      </c>
      <c r="C15" s="42" t="s">
        <v>465</v>
      </c>
    </row>
    <row r="16" spans="2:8" x14ac:dyDescent="0.25">
      <c r="B16" s="42" t="s">
        <v>210</v>
      </c>
      <c r="C16" s="42" t="s">
        <v>256</v>
      </c>
    </row>
    <row r="17" spans="2:3" ht="30" x14ac:dyDescent="0.25">
      <c r="B17" s="42" t="s">
        <v>212</v>
      </c>
      <c r="C17" s="42" t="s">
        <v>213</v>
      </c>
    </row>
    <row r="18" spans="2:3" x14ac:dyDescent="0.25">
      <c r="B18" s="42" t="s">
        <v>214</v>
      </c>
      <c r="C18" s="42"/>
    </row>
    <row r="19" spans="2:3" x14ac:dyDescent="0.25">
      <c r="B19" s="42" t="s">
        <v>215</v>
      </c>
      <c r="C19" s="42" t="s">
        <v>216</v>
      </c>
    </row>
    <row r="22" spans="2:3" ht="21" x14ac:dyDescent="0.25">
      <c r="B22" s="203" t="s">
        <v>466</v>
      </c>
      <c r="C22" s="203"/>
    </row>
    <row r="23" spans="2:3" ht="21" x14ac:dyDescent="0.25">
      <c r="B23" s="124" t="s">
        <v>188</v>
      </c>
      <c r="C23" s="124" t="s">
        <v>31</v>
      </c>
    </row>
    <row r="24" spans="2:3" x14ac:dyDescent="0.25">
      <c r="B24" s="42" t="s">
        <v>189</v>
      </c>
      <c r="C24" s="42" t="s">
        <v>467</v>
      </c>
    </row>
    <row r="25" spans="2:3" ht="30" x14ac:dyDescent="0.25">
      <c r="B25" s="42" t="s">
        <v>191</v>
      </c>
      <c r="C25" s="42" t="s">
        <v>468</v>
      </c>
    </row>
    <row r="26" spans="2:3" x14ac:dyDescent="0.25">
      <c r="B26" s="42" t="s">
        <v>193</v>
      </c>
      <c r="C26" s="42" t="s">
        <v>469</v>
      </c>
    </row>
    <row r="27" spans="2:3" ht="30" x14ac:dyDescent="0.25">
      <c r="B27" s="42" t="s">
        <v>195</v>
      </c>
      <c r="C27" s="42" t="s">
        <v>470</v>
      </c>
    </row>
    <row r="28" spans="2:3" ht="30" x14ac:dyDescent="0.25">
      <c r="B28" s="42" t="s">
        <v>197</v>
      </c>
      <c r="C28" s="42" t="s">
        <v>263</v>
      </c>
    </row>
    <row r="29" spans="2:3" ht="30" x14ac:dyDescent="0.25">
      <c r="B29" s="42" t="s">
        <v>199</v>
      </c>
      <c r="C29" s="42" t="s">
        <v>471</v>
      </c>
    </row>
    <row r="30" spans="2:3" x14ac:dyDescent="0.25">
      <c r="B30" s="42" t="s">
        <v>201</v>
      </c>
      <c r="C30" s="42" t="s">
        <v>472</v>
      </c>
    </row>
    <row r="31" spans="2:3" x14ac:dyDescent="0.25">
      <c r="B31" s="42" t="s">
        <v>202</v>
      </c>
      <c r="C31" s="55">
        <v>60</v>
      </c>
    </row>
    <row r="32" spans="2:3" x14ac:dyDescent="0.25">
      <c r="B32" s="42" t="s">
        <v>204</v>
      </c>
      <c r="C32" s="55">
        <v>15</v>
      </c>
    </row>
    <row r="33" spans="2:3" x14ac:dyDescent="0.25">
      <c r="B33" s="42" t="s">
        <v>206</v>
      </c>
      <c r="C33" s="42" t="s">
        <v>473</v>
      </c>
    </row>
    <row r="34" spans="2:3" x14ac:dyDescent="0.25">
      <c r="B34" s="42" t="s">
        <v>208</v>
      </c>
      <c r="C34" s="42" t="s">
        <v>465</v>
      </c>
    </row>
    <row r="35" spans="2:3" x14ac:dyDescent="0.25">
      <c r="B35" s="42" t="s">
        <v>210</v>
      </c>
      <c r="C35" s="42" t="s">
        <v>256</v>
      </c>
    </row>
    <row r="36" spans="2:3" ht="30" x14ac:dyDescent="0.25">
      <c r="B36" s="42" t="s">
        <v>212</v>
      </c>
      <c r="C36" s="42" t="s">
        <v>213</v>
      </c>
    </row>
    <row r="37" spans="2:3" x14ac:dyDescent="0.25">
      <c r="B37" s="42" t="s">
        <v>214</v>
      </c>
      <c r="C37" s="42"/>
    </row>
    <row r="38" spans="2:3" x14ac:dyDescent="0.25">
      <c r="B38" s="42" t="s">
        <v>215</v>
      </c>
      <c r="C38" s="42" t="s">
        <v>216</v>
      </c>
    </row>
    <row r="39" spans="2:3" x14ac:dyDescent="0.25">
      <c r="B39" s="56"/>
      <c r="C39" s="56"/>
    </row>
    <row r="40" spans="2:3" ht="35.25" customHeight="1" x14ac:dyDescent="0.25"/>
    <row r="41" spans="2:3" ht="21" x14ac:dyDescent="0.25">
      <c r="B41" s="203" t="s">
        <v>466</v>
      </c>
      <c r="C41" s="203"/>
    </row>
    <row r="42" spans="2:3" ht="21" x14ac:dyDescent="0.25">
      <c r="B42" s="124" t="s">
        <v>188</v>
      </c>
      <c r="C42" s="124" t="s">
        <v>31</v>
      </c>
    </row>
    <row r="43" spans="2:3" x14ac:dyDescent="0.25">
      <c r="B43" s="42" t="s">
        <v>189</v>
      </c>
      <c r="C43" s="42" t="s">
        <v>474</v>
      </c>
    </row>
    <row r="44" spans="2:3" ht="45" x14ac:dyDescent="0.25">
      <c r="B44" s="42" t="s">
        <v>191</v>
      </c>
      <c r="C44" s="42" t="s">
        <v>475</v>
      </c>
    </row>
    <row r="45" spans="2:3" x14ac:dyDescent="0.25">
      <c r="B45" s="42" t="s">
        <v>193</v>
      </c>
      <c r="C45" s="42" t="s">
        <v>476</v>
      </c>
    </row>
    <row r="46" spans="2:3" ht="30" x14ac:dyDescent="0.25">
      <c r="B46" s="42" t="s">
        <v>195</v>
      </c>
      <c r="C46" s="42" t="s">
        <v>477</v>
      </c>
    </row>
    <row r="47" spans="2:3" ht="30" x14ac:dyDescent="0.25">
      <c r="B47" s="42" t="s">
        <v>197</v>
      </c>
      <c r="C47" s="42" t="s">
        <v>263</v>
      </c>
    </row>
    <row r="48" spans="2:3" ht="45" x14ac:dyDescent="0.25">
      <c r="B48" s="42" t="s">
        <v>199</v>
      </c>
      <c r="C48" s="42" t="s">
        <v>478</v>
      </c>
    </row>
    <row r="49" spans="2:3" x14ac:dyDescent="0.25">
      <c r="B49" s="42" t="s">
        <v>201</v>
      </c>
      <c r="C49" s="42" t="s">
        <v>472</v>
      </c>
    </row>
    <row r="50" spans="2:3" x14ac:dyDescent="0.25">
      <c r="B50" s="42" t="s">
        <v>202</v>
      </c>
      <c r="C50" s="55">
        <v>280</v>
      </c>
    </row>
    <row r="51" spans="2:3" x14ac:dyDescent="0.25">
      <c r="B51" s="42" t="s">
        <v>204</v>
      </c>
      <c r="C51" s="55">
        <v>300</v>
      </c>
    </row>
    <row r="52" spans="2:3" x14ac:dyDescent="0.25">
      <c r="B52" s="42" t="s">
        <v>206</v>
      </c>
      <c r="C52" s="42" t="s">
        <v>479</v>
      </c>
    </row>
    <row r="53" spans="2:3" x14ac:dyDescent="0.25">
      <c r="B53" s="42" t="s">
        <v>208</v>
      </c>
      <c r="C53" s="42" t="s">
        <v>465</v>
      </c>
    </row>
    <row r="54" spans="2:3" x14ac:dyDescent="0.25">
      <c r="B54" s="42" t="s">
        <v>210</v>
      </c>
      <c r="C54" s="42" t="s">
        <v>256</v>
      </c>
    </row>
    <row r="55" spans="2:3" ht="30" x14ac:dyDescent="0.25">
      <c r="B55" s="42" t="s">
        <v>212</v>
      </c>
      <c r="C55" s="42" t="s">
        <v>213</v>
      </c>
    </row>
    <row r="56" spans="2:3" x14ac:dyDescent="0.25">
      <c r="B56" s="42" t="s">
        <v>214</v>
      </c>
      <c r="C56" s="42"/>
    </row>
    <row r="57" spans="2:3" x14ac:dyDescent="0.25">
      <c r="B57" s="42" t="s">
        <v>215</v>
      </c>
      <c r="C57" s="42" t="s">
        <v>216</v>
      </c>
    </row>
    <row r="60" spans="2:3" ht="21" x14ac:dyDescent="0.25">
      <c r="B60" s="203" t="s">
        <v>466</v>
      </c>
      <c r="C60" s="203"/>
    </row>
    <row r="61" spans="2:3" ht="21" x14ac:dyDescent="0.25">
      <c r="B61" s="124" t="s">
        <v>188</v>
      </c>
      <c r="C61" s="124" t="s">
        <v>31</v>
      </c>
    </row>
    <row r="62" spans="2:3" x14ac:dyDescent="0.25">
      <c r="B62" s="42" t="s">
        <v>189</v>
      </c>
      <c r="C62" s="42" t="s">
        <v>480</v>
      </c>
    </row>
    <row r="63" spans="2:3" ht="30" x14ac:dyDescent="0.25">
      <c r="B63" s="42" t="s">
        <v>191</v>
      </c>
      <c r="C63" s="42" t="s">
        <v>481</v>
      </c>
    </row>
    <row r="64" spans="2:3" x14ac:dyDescent="0.25">
      <c r="B64" s="42" t="s">
        <v>193</v>
      </c>
      <c r="C64" s="42" t="s">
        <v>482</v>
      </c>
    </row>
    <row r="65" spans="2:3" ht="30" x14ac:dyDescent="0.25">
      <c r="B65" s="42" t="s">
        <v>195</v>
      </c>
      <c r="C65" s="42" t="s">
        <v>483</v>
      </c>
    </row>
    <row r="66" spans="2:3" ht="30" x14ac:dyDescent="0.25">
      <c r="B66" s="42" t="s">
        <v>197</v>
      </c>
      <c r="C66" s="42" t="s">
        <v>484</v>
      </c>
    </row>
    <row r="67" spans="2:3" ht="30" x14ac:dyDescent="0.25">
      <c r="B67" s="42" t="s">
        <v>199</v>
      </c>
      <c r="C67" s="42" t="s">
        <v>485</v>
      </c>
    </row>
    <row r="68" spans="2:3" x14ac:dyDescent="0.25">
      <c r="B68" s="42" t="s">
        <v>201</v>
      </c>
      <c r="C68" s="42"/>
    </row>
    <row r="69" spans="2:3" x14ac:dyDescent="0.25">
      <c r="B69" s="42" t="s">
        <v>202</v>
      </c>
      <c r="C69" s="55">
        <v>0</v>
      </c>
    </row>
    <row r="70" spans="2:3" x14ac:dyDescent="0.25">
      <c r="B70" s="42" t="s">
        <v>204</v>
      </c>
      <c r="C70" s="57" t="s">
        <v>486</v>
      </c>
    </row>
    <row r="71" spans="2:3" x14ac:dyDescent="0.25">
      <c r="B71" s="42" t="s">
        <v>206</v>
      </c>
      <c r="C71" s="42" t="s">
        <v>487</v>
      </c>
    </row>
    <row r="72" spans="2:3" x14ac:dyDescent="0.25">
      <c r="B72" s="42" t="s">
        <v>208</v>
      </c>
      <c r="C72" s="42" t="s">
        <v>465</v>
      </c>
    </row>
    <row r="73" spans="2:3" x14ac:dyDescent="0.25">
      <c r="B73" s="42" t="s">
        <v>210</v>
      </c>
      <c r="C73" s="42" t="s">
        <v>256</v>
      </c>
    </row>
    <row r="74" spans="2:3" ht="30" x14ac:dyDescent="0.25">
      <c r="B74" s="42" t="s">
        <v>212</v>
      </c>
      <c r="C74" s="42" t="s">
        <v>177</v>
      </c>
    </row>
    <row r="75" spans="2:3" x14ac:dyDescent="0.25">
      <c r="B75" s="42" t="s">
        <v>214</v>
      </c>
      <c r="C75" s="42"/>
    </row>
    <row r="76" spans="2:3" x14ac:dyDescent="0.25">
      <c r="B76" s="42" t="s">
        <v>215</v>
      </c>
      <c r="C76" s="42" t="s">
        <v>258</v>
      </c>
    </row>
  </sheetData>
  <mergeCells count="4">
    <mergeCell ref="B3:C3"/>
    <mergeCell ref="B22:C22"/>
    <mergeCell ref="B41:C41"/>
    <mergeCell ref="B60:C60"/>
  </mergeCells>
  <pageMargins left="0.7" right="0.7" top="0.75" bottom="0.75" header="0.3" footer="0.3"/>
  <pageSetup scale="8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7BF6F129545B248926EEF26A7F4237D" ma:contentTypeVersion="11" ma:contentTypeDescription="Crear nuevo documento." ma:contentTypeScope="" ma:versionID="141656c453d26d0a9b798d783b84e6db">
  <xsd:schema xmlns:xsd="http://www.w3.org/2001/XMLSchema" xmlns:xs="http://www.w3.org/2001/XMLSchema" xmlns:p="http://schemas.microsoft.com/office/2006/metadata/properties" xmlns:ns3="ca3b50c9-6f04-4f28-a02d-ae31ff9883fc" xmlns:ns4="63fbd6b8-4009-446d-943f-2004c2366aa8" targetNamespace="http://schemas.microsoft.com/office/2006/metadata/properties" ma:root="true" ma:fieldsID="8753099615ef4bc4d258bd6420bf8b39" ns3:_="" ns4:_="">
    <xsd:import namespace="ca3b50c9-6f04-4f28-a02d-ae31ff9883fc"/>
    <xsd:import namespace="63fbd6b8-4009-446d-943f-2004c2366aa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3b50c9-6f04-4f28-a02d-ae31ff9883fc"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fbd6b8-4009-446d-943f-2004c2366aa8"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CDC69A-04F8-4A9D-ACED-13A74743D0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3b50c9-6f04-4f28-a02d-ae31ff9883fc"/>
    <ds:schemaRef ds:uri="63fbd6b8-4009-446d-943f-2004c2366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F86290-01D4-4A76-90CA-B80F606B1FA4}">
  <ds:schemaRefs>
    <ds:schemaRef ds:uri="http://schemas.microsoft.com/sharepoint/v3/contenttype/forms"/>
  </ds:schemaRefs>
</ds:datastoreItem>
</file>

<file path=customXml/itemProps3.xml><?xml version="1.0" encoding="utf-8"?>
<ds:datastoreItem xmlns:ds="http://schemas.openxmlformats.org/officeDocument/2006/customXml" ds:itemID="{15DAD246-B4A9-447A-8C5C-8521CA76FA0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MAPP 2020</vt:lpstr>
      <vt:lpstr>INDICADORES DAF</vt:lpstr>
      <vt:lpstr>INDICADORES DN</vt:lpstr>
      <vt:lpstr>INDICADORES GESTION  </vt:lpstr>
      <vt:lpstr>INDICADORES UEP</vt:lpstr>
      <vt:lpstr>INDICADORES DEPORTE</vt:lpstr>
      <vt:lpstr>INDICADORES JUEGOS NACIONALES</vt:lpstr>
      <vt:lpstr>INDICADORES RECREACION</vt:lpstr>
      <vt:lpstr>'INDICADORES DEPORTE'!Área_de_impresión</vt:lpstr>
      <vt:lpstr>'INDICADORES GESTION  '!Área_de_impresión</vt:lpstr>
      <vt:lpstr>'INDICADORES JUEGOS NACIONALES'!Área_de_impresión</vt:lpstr>
      <vt:lpstr>'INDICADORES RECREACION'!Área_de_impresión</vt:lpstr>
      <vt:lpstr>'MAPP 2020'!Área_de_impresión</vt:lpstr>
      <vt:lpstr>'MAPP 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Elizabeth Chaves Alfaro</dc:creator>
  <cp:keywords/>
  <dc:description/>
  <cp:lastModifiedBy>Marcela Varela Fonseca</cp:lastModifiedBy>
  <cp:revision/>
  <dcterms:created xsi:type="dcterms:W3CDTF">2019-05-17T15:21:06Z</dcterms:created>
  <dcterms:modified xsi:type="dcterms:W3CDTF">2021-11-09T22:20:35Z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0x01010027BF6F129545B248926EEF26A7F4237D</vt:lpwstr>
  </property>
</Properties>
</file>